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firstSheet="3" activeTab="3"/>
  </bookViews>
  <sheets>
    <sheet name="达标表" sheetId="1" state="hidden" r:id="rId1"/>
    <sheet name="现状表" sheetId="2" state="hidden" r:id="rId2"/>
    <sheet name="学生人数" sheetId="4" state="hidden" r:id="rId3"/>
    <sheet name="银龄对接" sheetId="6" r:id="rId4"/>
  </sheets>
  <definedNames>
    <definedName name="_xlnm.Print_Area" localSheetId="0">达标表!$A$1:$Q$14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<sst xmlns="http://schemas.openxmlformats.org/spreadsheetml/2006/main" count="142" uniqueCount="115">
  <si>
    <t>附件2-1</t>
  </si>
  <si>
    <t>塔里木职业技术学院办学条件达标表（师资）</t>
  </si>
  <si>
    <t>序号</t>
  </si>
  <si>
    <t>分院</t>
  </si>
  <si>
    <t>在校生数</t>
  </si>
  <si>
    <t>专兼职教师总数</t>
  </si>
  <si>
    <t>折合教师数下限</t>
  </si>
  <si>
    <t>备注</t>
  </si>
  <si>
    <t>专任教师（含专职辅导员）下限</t>
  </si>
  <si>
    <t>兼职教师可计入专任教师上限</t>
  </si>
  <si>
    <t>兼职教师实际折算人数上限</t>
  </si>
  <si>
    <t>兼职教师应配备人数</t>
  </si>
  <si>
    <t>专职辅导员下限</t>
  </si>
  <si>
    <t>副高级以上职称下限</t>
  </si>
  <si>
    <t>研究生以上学历下限</t>
  </si>
  <si>
    <t>“双师”型教师下限</t>
  </si>
  <si>
    <t>有职业资格或技能等级证下限</t>
  </si>
  <si>
    <t>行业导师下限</t>
  </si>
  <si>
    <t>马克思主义学院</t>
  </si>
  <si>
    <t>智能工程学院</t>
  </si>
  <si>
    <t>教育健康学院</t>
  </si>
  <si>
    <t>纺织服装学院</t>
  </si>
  <si>
    <t>经济管理学院(含信息技术学院）</t>
  </si>
  <si>
    <t>通航产业学院</t>
  </si>
  <si>
    <t>基础教学部</t>
  </si>
  <si>
    <t>旅游烹饪学院</t>
  </si>
  <si>
    <t>合计</t>
  </si>
  <si>
    <t>备注：
1.按照2026年9月招生计划估算在校生人数，并按“生师比不低于18：1”测算折合教师总数；
2.思政课教师数按照1:350测算马院专任教师数，并按“兼职教师最大总数为专任教师总量的四分之一上限”计算马院折合教师数；
3.专业课分院教师数测算依据：专业课分院按照“22:1生师比下限”测算折合教师数，基础教学部折合教师数为教师总数减去其他分院折合教师数教师数；
4.兼职教师按照“不高于专任教师总数的四分之一，且按0.5专任教师”测算最高可计入折算值；
5.专职辅导员数按1:150测算，计入所在分院专任教师数；
6.专职心理健康教师按1:4000测算已达标，涵盖教育健康学院专任教师总数；
7.专业课教师数按除马院、基础教学部专任教师及其余分院辅导员外的专任教师数测算；
8.行业导师按照“不少于专兼职教师总数的25%”测算最低值，因实际数值高于“兼职教师可计入专任教师总量的四分之一上限”，故等同于兼职教师应配备人数下限。</t>
  </si>
  <si>
    <t>附件2-2</t>
  </si>
  <si>
    <t>塔里木职业技术学院办学条件现状表（师资）</t>
  </si>
  <si>
    <t>折合教师数</t>
  </si>
  <si>
    <t>专任教师</t>
  </si>
  <si>
    <t>兼职教师</t>
  </si>
  <si>
    <t>专职辅导员</t>
  </si>
  <si>
    <t>副高级以上职称</t>
  </si>
  <si>
    <t>研究生以上学历</t>
  </si>
  <si>
    <t>“双师”型教师</t>
  </si>
  <si>
    <t>有职业资格或技能等级证</t>
  </si>
  <si>
    <t>行业导师</t>
  </si>
  <si>
    <t>备注：现状数据以在编及未到岗专任教师（已含分院）统计总量为基准。</t>
  </si>
  <si>
    <t>2026年9月预计在校学生数</t>
  </si>
  <si>
    <t>专业</t>
  </si>
  <si>
    <t>目前在校生数</t>
  </si>
  <si>
    <t>2026年应届毕业生数</t>
  </si>
  <si>
    <t>2026年9月计划招生数</t>
  </si>
  <si>
    <t>2026年9月实际在校生人数</t>
  </si>
  <si>
    <t>服装设计与工艺</t>
  </si>
  <si>
    <t>纺织品设计</t>
  </si>
  <si>
    <t>纺织品检验与贸易</t>
  </si>
  <si>
    <t>数字化染整技术</t>
  </si>
  <si>
    <t>现代纺织技术</t>
  </si>
  <si>
    <t>现代纺织技术（联培）</t>
  </si>
  <si>
    <t>婴幼儿托育服务与管理</t>
  </si>
  <si>
    <t>康复治疗技术</t>
  </si>
  <si>
    <t>护理</t>
  </si>
  <si>
    <t>学前教育</t>
  </si>
  <si>
    <t>智慧健康养老服务与管理</t>
  </si>
  <si>
    <t>经济管理学院（信息技术学院）</t>
  </si>
  <si>
    <t>智能物流技术</t>
  </si>
  <si>
    <t>智能物流技术（联培）</t>
  </si>
  <si>
    <t>数字媒体技术</t>
  </si>
  <si>
    <t>数字媒体技术（联培）</t>
  </si>
  <si>
    <t>大数据与会计</t>
  </si>
  <si>
    <t>大数据与会计（联培）</t>
  </si>
  <si>
    <t>电子商务</t>
  </si>
  <si>
    <t>电子商务（联培）</t>
  </si>
  <si>
    <t>网络营销与电商直播</t>
  </si>
  <si>
    <t>计算机网络技术</t>
  </si>
  <si>
    <t>物联网应用技术</t>
  </si>
  <si>
    <t>中西面点工艺</t>
  </si>
  <si>
    <t>烹饪工艺与营养</t>
  </si>
  <si>
    <t>酒店管理与数字化运营</t>
  </si>
  <si>
    <t>旅游管理</t>
  </si>
  <si>
    <t>旅游管理（联培）</t>
  </si>
  <si>
    <t>机场运行服务与管理</t>
  </si>
  <si>
    <t>空中乘务</t>
  </si>
  <si>
    <t>无人机应用技术</t>
  </si>
  <si>
    <t>无人机应用技术（联培）</t>
  </si>
  <si>
    <t>通用航空器维修</t>
  </si>
  <si>
    <t>现代农业装备应用技术</t>
  </si>
  <si>
    <t>工业机器人技术</t>
  </si>
  <si>
    <t>工程造价</t>
  </si>
  <si>
    <t>汽车检测与维修技术</t>
  </si>
  <si>
    <t>建筑工程技术</t>
  </si>
  <si>
    <t>建筑工程技术（联培）</t>
  </si>
  <si>
    <t>机电一体化技术</t>
  </si>
  <si>
    <t>机电一体化技术（联培）</t>
  </si>
  <si>
    <t>塔里木职业技术学院意向援疆专任教师报名表</t>
  </si>
  <si>
    <t>所在院校</t>
  </si>
  <si>
    <t>姓名</t>
  </si>
  <si>
    <t>性别</t>
  </si>
  <si>
    <t>民族</t>
  </si>
  <si>
    <t>任教专业</t>
  </si>
  <si>
    <t>专业技术等级</t>
  </si>
  <si>
    <t>专业技术职务</t>
  </si>
  <si>
    <t>专业技术任职
资格专业</t>
  </si>
  <si>
    <t>有/无“双师”职业资格或技能
等级证</t>
  </si>
  <si>
    <t>最高学历</t>
  </si>
  <si>
    <t>毕业院校</t>
  </si>
  <si>
    <t>所学专业</t>
  </si>
  <si>
    <t>推荐人</t>
  </si>
  <si>
    <t>意向援教时间</t>
  </si>
  <si>
    <t>联系电话</t>
  </si>
  <si>
    <t>例</t>
  </si>
  <si>
    <t>台州职业技术
学院</t>
  </si>
  <si>
    <t>张三</t>
  </si>
  <si>
    <t>男/女</t>
  </si>
  <si>
    <t>汉族</t>
  </si>
  <si>
    <t>机电一体化</t>
  </si>
  <si>
    <t>副高</t>
  </si>
  <si>
    <t>副教授</t>
  </si>
  <si>
    <t>有/无</t>
  </si>
  <si>
    <t>本科/硕士研究生/博士研究生</t>
  </si>
  <si>
    <t>西安电子科技大学</t>
  </si>
  <si>
    <t>4.13-4.27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</si>
</sst>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40">
    <font>
      <sz val="11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方正仿宋简体"/>
      <charset val="134"/>
    </font>
    <font>
      <sz val="11"/>
      <color rgb="FF000000"/>
      <name val="方正仿宋简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name val="方正小标宋简体"/>
      <charset val="134"/>
    </font>
    <font>
      <sz val="11"/>
      <name val="宋体"/>
      <charset val="134"/>
      <scheme val="minor"/>
    </font>
    <font>
      <sz val="12"/>
      <name val="方正黑体简体"/>
      <charset val="134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2" borderId="17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6" fillId="0" borderId="18">
      <alignment vertical="center"/>
    </xf>
    <xf numFmtId="0" fontId="27" fillId="0" borderId="18">
      <alignment vertical="center"/>
    </xf>
    <xf numFmtId="0" fontId="28" fillId="0" borderId="19">
      <alignment vertical="center"/>
    </xf>
    <xf numFmtId="0" fontId="28" fillId="0" borderId="0">
      <alignment vertical="center"/>
    </xf>
    <xf numFmtId="0" fontId="29" fillId="3" borderId="20">
      <alignment vertical="center"/>
    </xf>
    <xf numFmtId="0" fontId="30" fillId="4" borderId="21">
      <alignment vertical="center"/>
    </xf>
    <xf numFmtId="0" fontId="31" fillId="4" borderId="20">
      <alignment vertical="center"/>
    </xf>
    <xf numFmtId="0" fontId="32" fillId="5" borderId="22">
      <alignment vertical="center"/>
    </xf>
    <xf numFmtId="0" fontId="33" fillId="0" borderId="23">
      <alignment vertical="center"/>
    </xf>
    <xf numFmtId="0" fontId="34" fillId="0" borderId="24">
      <alignment vertical="center"/>
    </xf>
    <xf numFmtId="0" fontId="35" fillId="6" borderId="0">
      <alignment vertical="center"/>
    </xf>
    <xf numFmtId="0" fontId="36" fillId="7" borderId="0">
      <alignment vertical="center"/>
    </xf>
    <xf numFmtId="0" fontId="37" fillId="8" borderId="0">
      <alignment vertical="center"/>
    </xf>
    <xf numFmtId="0" fontId="38" fillId="9" borderId="0">
      <alignment vertical="center"/>
    </xf>
    <xf numFmtId="0" fontId="39" fillId="10" borderId="0">
      <alignment vertical="center"/>
    </xf>
    <xf numFmtId="0" fontId="39" fillId="11" borderId="0">
      <alignment vertical="center"/>
    </xf>
    <xf numFmtId="0" fontId="38" fillId="12" borderId="0">
      <alignment vertical="center"/>
    </xf>
    <xf numFmtId="0" fontId="38" fillId="13" borderId="0">
      <alignment vertical="center"/>
    </xf>
    <xf numFmtId="0" fontId="39" fillId="14" borderId="0">
      <alignment vertical="center"/>
    </xf>
    <xf numFmtId="0" fontId="39" fillId="15" borderId="0">
      <alignment vertical="center"/>
    </xf>
    <xf numFmtId="0" fontId="38" fillId="16" borderId="0">
      <alignment vertical="center"/>
    </xf>
    <xf numFmtId="0" fontId="38" fillId="17" borderId="0">
      <alignment vertical="center"/>
    </xf>
    <xf numFmtId="0" fontId="39" fillId="18" borderId="0">
      <alignment vertical="center"/>
    </xf>
    <xf numFmtId="0" fontId="39" fillId="19" borderId="0">
      <alignment vertical="center"/>
    </xf>
    <xf numFmtId="0" fontId="38" fillId="20" borderId="0">
      <alignment vertical="center"/>
    </xf>
    <xf numFmtId="0" fontId="38" fillId="21" borderId="0">
      <alignment vertical="center"/>
    </xf>
    <xf numFmtId="0" fontId="39" fillId="22" borderId="0">
      <alignment vertical="center"/>
    </xf>
    <xf numFmtId="0" fontId="39" fillId="23" borderId="0">
      <alignment vertical="center"/>
    </xf>
    <xf numFmtId="0" fontId="38" fillId="24" borderId="0">
      <alignment vertical="center"/>
    </xf>
    <xf numFmtId="0" fontId="38" fillId="25" borderId="0">
      <alignment vertical="center"/>
    </xf>
    <xf numFmtId="0" fontId="39" fillId="26" borderId="0">
      <alignment vertical="center"/>
    </xf>
    <xf numFmtId="0" fontId="39" fillId="27" borderId="0">
      <alignment vertical="center"/>
    </xf>
    <xf numFmtId="0" fontId="38" fillId="28" borderId="0">
      <alignment vertical="center"/>
    </xf>
    <xf numFmtId="0" fontId="38" fillId="29" borderId="0">
      <alignment vertical="center"/>
    </xf>
    <xf numFmtId="0" fontId="39" fillId="30" borderId="0">
      <alignment vertical="center"/>
    </xf>
    <xf numFmtId="0" fontId="39" fillId="31" borderId="0">
      <alignment vertical="center"/>
    </xf>
    <xf numFmtId="0" fontId="38" fillId="32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NumberForma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8" fillId="0" borderId="4" xfId="6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6" applyFont="1" applyBorder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vertical="center" wrapText="1"/>
    </xf>
    <xf numFmtId="0" fontId="0" fillId="0" borderId="0" xfId="0" applyNumberForma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Continuous" vertical="center"/>
    </xf>
    <xf numFmtId="0" fontId="14" fillId="0" borderId="4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0" fillId="0" borderId="0" xfId="0" applyNumberForma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76" fontId="18" fillId="0" borderId="0" xfId="0" applyNumberFormat="1" applyFont="1" applyAlignment="1">
      <alignment horizontal="center" vertical="center"/>
    </xf>
    <xf numFmtId="177" fontId="18" fillId="0" borderId="0" xfId="0" applyNumberFormat="1" applyFont="1" applyAlignment="1">
      <alignment horizontal="center" vertical="center"/>
    </xf>
    <xf numFmtId="10" fontId="0" fillId="0" borderId="0" xfId="0" applyNumberFormat="1">
      <alignment vertical="center"/>
    </xf>
    <xf numFmtId="0" fontId="2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showZeros="0" workbookViewId="0">
      <pane ySplit="4" topLeftCell="A5" activePane="bottomLeft" state="frozen"/>
      <selection/>
      <selection pane="bottomLeft" activeCell="A1" sqref="A1"/>
    </sheetView>
  </sheetViews>
  <sheetFormatPr defaultColWidth="9" defaultRowHeight="14.4"/>
  <cols>
    <col min="1" max="1" width="7.62962962962963" style="1" customWidth="1"/>
    <col min="2" max="2" width="8.22222222222222" style="1" customWidth="1"/>
    <col min="3" max="15" width="5.77777777777778" style="1" customWidth="1"/>
    <col min="16" max="16" width="5.77777777777778" customWidth="1"/>
    <col min="17" max="17" width="3.88888888888889" customWidth="1"/>
    <col min="19" max="22" width="6.77777777777778" customWidth="1"/>
    <col min="23" max="23" width="10.3333333333333" customWidth="1"/>
  </cols>
  <sheetData>
    <row r="1" ht="28" customHeight="1" spans="1:23">
      <c r="A1" s="60" t="s">
        <v>0</v>
      </c>
      <c r="B1" s="67" t="s">
        <v>1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</row>
    <row r="2" ht="10" customHeight="1" spans="1:23">
      <c r="A2" s="8" t="s">
        <v>2</v>
      </c>
      <c r="B2" s="8" t="s">
        <v>3</v>
      </c>
      <c r="C2" s="8" t="s">
        <v>4</v>
      </c>
      <c r="D2" s="8" t="s">
        <v>5</v>
      </c>
      <c r="E2" s="68" t="s">
        <v>6</v>
      </c>
      <c r="F2" s="62"/>
      <c r="G2" s="8"/>
      <c r="H2" s="8"/>
      <c r="I2" s="8"/>
      <c r="J2" s="8"/>
      <c r="K2" s="8"/>
      <c r="L2" s="8"/>
      <c r="M2" s="8"/>
      <c r="N2" s="8"/>
      <c r="O2" s="8"/>
      <c r="P2" s="8"/>
      <c r="Q2" s="63" t="s">
        <v>7</v>
      </c>
    </row>
    <row r="3" ht="10" customHeight="1" spans="1:23">
      <c r="A3" s="8"/>
      <c r="B3" s="8"/>
      <c r="C3" s="8"/>
      <c r="D3" s="8"/>
      <c r="E3" s="62"/>
      <c r="F3" s="4" t="s">
        <v>8</v>
      </c>
      <c r="G3" s="62"/>
      <c r="H3" s="8"/>
      <c r="I3" s="8"/>
      <c r="J3" s="8"/>
      <c r="K3" s="8"/>
      <c r="L3" s="4" t="s">
        <v>9</v>
      </c>
      <c r="M3" s="18" t="s">
        <v>10</v>
      </c>
      <c r="N3" s="4" t="s">
        <v>11</v>
      </c>
      <c r="O3" s="62"/>
      <c r="P3" s="8"/>
      <c r="Q3" s="63"/>
    </row>
    <row r="4" ht="104" customHeight="1" spans="1:23">
      <c r="A4" s="8"/>
      <c r="B4" s="8"/>
      <c r="C4" s="8"/>
      <c r="D4" s="8"/>
      <c r="E4" s="62"/>
      <c r="F4" s="8"/>
      <c r="G4" s="64" t="s">
        <v>12</v>
      </c>
      <c r="H4" s="64" t="s">
        <v>13</v>
      </c>
      <c r="I4" s="64" t="s">
        <v>14</v>
      </c>
      <c r="J4" s="64" t="s">
        <v>15</v>
      </c>
      <c r="K4" s="64" t="s">
        <v>16</v>
      </c>
      <c r="L4" s="4"/>
      <c r="M4" s="69"/>
      <c r="N4" s="8"/>
      <c r="O4" s="70" t="s">
        <v>17</v>
      </c>
      <c r="P4" s="64" t="s">
        <v>16</v>
      </c>
      <c r="Q4" s="63"/>
      <c r="R4" s="71"/>
      <c r="S4" s="72"/>
      <c r="T4" s="72"/>
      <c r="U4" s="72"/>
      <c r="V4" s="72"/>
      <c r="W4" s="71"/>
    </row>
    <row r="5" ht="35" customHeight="1" spans="1:23">
      <c r="A5" s="73">
        <v>1</v>
      </c>
      <c r="B5" s="74" t="s">
        <v>18</v>
      </c>
      <c r="C5" s="73">
        <v>0</v>
      </c>
      <c r="D5" s="73">
        <f t="shared" ref="D5:D12" si="0">F5+N5</f>
        <v>45</v>
      </c>
      <c r="E5" s="73">
        <v>40</v>
      </c>
      <c r="F5" s="73">
        <v>36</v>
      </c>
      <c r="G5" s="73"/>
      <c r="H5" s="73">
        <v>11</v>
      </c>
      <c r="I5" s="73">
        <v>6</v>
      </c>
      <c r="J5" s="73"/>
      <c r="K5" s="73"/>
      <c r="L5" s="73">
        <v>9</v>
      </c>
      <c r="M5" s="73">
        <v>4.5</v>
      </c>
      <c r="N5" s="73">
        <v>9</v>
      </c>
      <c r="O5" s="75"/>
      <c r="P5" s="76"/>
      <c r="Q5" s="76"/>
      <c r="S5" s="77"/>
      <c r="T5" s="78"/>
      <c r="U5" s="78"/>
      <c r="V5" s="79"/>
      <c r="W5" s="80"/>
    </row>
    <row r="6" ht="35" customHeight="1" spans="1:23">
      <c r="A6" s="73">
        <v>2</v>
      </c>
      <c r="B6" s="73" t="s">
        <v>19</v>
      </c>
      <c r="C6" s="73">
        <v>3029</v>
      </c>
      <c r="D6" s="73">
        <f t="shared" si="0"/>
        <v>177</v>
      </c>
      <c r="E6" s="73">
        <v>138</v>
      </c>
      <c r="F6" s="73">
        <v>123</v>
      </c>
      <c r="G6" s="73">
        <v>21</v>
      </c>
      <c r="H6" s="73">
        <v>37</v>
      </c>
      <c r="I6" s="73">
        <v>19</v>
      </c>
      <c r="J6" s="73">
        <v>65</v>
      </c>
      <c r="K6" s="73">
        <v>65</v>
      </c>
      <c r="L6" s="73">
        <v>30</v>
      </c>
      <c r="M6" s="73">
        <v>15</v>
      </c>
      <c r="N6" s="73">
        <v>54</v>
      </c>
      <c r="O6" s="73">
        <v>54</v>
      </c>
      <c r="P6" s="76">
        <v>33</v>
      </c>
      <c r="Q6" s="76"/>
      <c r="T6" s="81"/>
      <c r="U6" s="81"/>
    </row>
    <row r="7" ht="35" customHeight="1" spans="1:23">
      <c r="A7" s="73">
        <v>3</v>
      </c>
      <c r="B7" s="73" t="s">
        <v>20</v>
      </c>
      <c r="C7" s="73">
        <v>1591</v>
      </c>
      <c r="D7" s="73">
        <f t="shared" si="0"/>
        <v>93</v>
      </c>
      <c r="E7" s="73">
        <v>73</v>
      </c>
      <c r="F7" s="73">
        <v>65</v>
      </c>
      <c r="G7" s="73">
        <v>11</v>
      </c>
      <c r="H7" s="73">
        <v>20</v>
      </c>
      <c r="I7" s="73">
        <v>10</v>
      </c>
      <c r="J7" s="73">
        <v>35</v>
      </c>
      <c r="K7" s="73">
        <v>35</v>
      </c>
      <c r="L7" s="73">
        <v>16</v>
      </c>
      <c r="M7" s="73">
        <v>8</v>
      </c>
      <c r="N7" s="73">
        <v>28</v>
      </c>
      <c r="O7" s="73">
        <v>28</v>
      </c>
      <c r="P7" s="76">
        <v>17</v>
      </c>
      <c r="Q7" s="76"/>
      <c r="T7" s="81"/>
      <c r="U7" s="81"/>
    </row>
    <row r="8" ht="35" customHeight="1" spans="1:23">
      <c r="A8" s="73">
        <v>4</v>
      </c>
      <c r="B8" s="73" t="s">
        <v>21</v>
      </c>
      <c r="C8" s="73">
        <v>1852</v>
      </c>
      <c r="D8" s="73">
        <f t="shared" si="0"/>
        <v>111</v>
      </c>
      <c r="E8" s="73">
        <v>85</v>
      </c>
      <c r="F8" s="73">
        <v>76</v>
      </c>
      <c r="G8" s="73">
        <v>13</v>
      </c>
      <c r="H8" s="73">
        <v>23</v>
      </c>
      <c r="I8" s="73">
        <v>12</v>
      </c>
      <c r="J8" s="73">
        <v>40</v>
      </c>
      <c r="K8" s="73">
        <v>40</v>
      </c>
      <c r="L8" s="73">
        <v>18</v>
      </c>
      <c r="M8" s="73">
        <v>9</v>
      </c>
      <c r="N8" s="73">
        <v>35</v>
      </c>
      <c r="O8" s="73">
        <v>35</v>
      </c>
      <c r="P8" s="76">
        <v>21</v>
      </c>
      <c r="Q8" s="76"/>
      <c r="T8" s="81"/>
      <c r="U8" s="81"/>
    </row>
    <row r="9" ht="35" customHeight="1" spans="1:23">
      <c r="A9" s="73">
        <v>5</v>
      </c>
      <c r="B9" s="82" t="s">
        <v>22</v>
      </c>
      <c r="C9" s="73">
        <v>2696</v>
      </c>
      <c r="D9" s="73">
        <f t="shared" si="0"/>
        <v>158</v>
      </c>
      <c r="E9" s="73">
        <v>123</v>
      </c>
      <c r="F9" s="73">
        <v>110</v>
      </c>
      <c r="G9" s="73">
        <v>18</v>
      </c>
      <c r="H9" s="73">
        <v>33</v>
      </c>
      <c r="I9" s="73">
        <v>17</v>
      </c>
      <c r="J9" s="73">
        <v>58</v>
      </c>
      <c r="K9" s="73">
        <v>58</v>
      </c>
      <c r="L9" s="73">
        <v>27</v>
      </c>
      <c r="M9" s="73">
        <v>13.5</v>
      </c>
      <c r="N9" s="73">
        <v>48</v>
      </c>
      <c r="O9" s="73">
        <v>48</v>
      </c>
      <c r="P9" s="76">
        <v>29</v>
      </c>
      <c r="Q9" s="76"/>
      <c r="T9" s="81"/>
      <c r="U9" s="81"/>
    </row>
    <row r="10" ht="35" customHeight="1" spans="1:23">
      <c r="A10" s="73">
        <v>6</v>
      </c>
      <c r="B10" s="73" t="s">
        <v>23</v>
      </c>
      <c r="C10" s="73">
        <v>1772</v>
      </c>
      <c r="D10" s="73">
        <f t="shared" si="0"/>
        <v>105</v>
      </c>
      <c r="E10" s="73">
        <v>81</v>
      </c>
      <c r="F10" s="73">
        <v>72</v>
      </c>
      <c r="G10" s="73">
        <v>12</v>
      </c>
      <c r="H10" s="73">
        <v>22</v>
      </c>
      <c r="I10" s="73">
        <v>11</v>
      </c>
      <c r="J10" s="73">
        <v>38</v>
      </c>
      <c r="K10" s="73">
        <v>38</v>
      </c>
      <c r="L10" s="73">
        <v>18</v>
      </c>
      <c r="M10" s="73">
        <v>9</v>
      </c>
      <c r="N10" s="73">
        <v>33</v>
      </c>
      <c r="O10" s="73">
        <v>33</v>
      </c>
      <c r="P10" s="76">
        <v>20</v>
      </c>
      <c r="Q10" s="76"/>
      <c r="T10" s="81"/>
      <c r="U10" s="81"/>
    </row>
    <row r="11" ht="35" customHeight="1" spans="1:23">
      <c r="A11" s="73">
        <v>7</v>
      </c>
      <c r="B11" s="73" t="s">
        <v>24</v>
      </c>
      <c r="C11" s="73">
        <v>0</v>
      </c>
      <c r="D11" s="73">
        <f t="shared" si="0"/>
        <v>90</v>
      </c>
      <c r="E11" s="73">
        <v>83</v>
      </c>
      <c r="F11" s="73">
        <v>74</v>
      </c>
      <c r="G11" s="73"/>
      <c r="H11" s="73">
        <v>23</v>
      </c>
      <c r="I11" s="73">
        <v>12</v>
      </c>
      <c r="J11" s="73"/>
      <c r="K11" s="73"/>
      <c r="L11" s="73">
        <v>18</v>
      </c>
      <c r="M11" s="73">
        <v>9</v>
      </c>
      <c r="N11" s="73">
        <v>16</v>
      </c>
      <c r="O11" s="73">
        <v>0</v>
      </c>
      <c r="P11" s="76"/>
      <c r="Q11" s="76"/>
      <c r="T11" s="81"/>
      <c r="U11" s="81"/>
    </row>
    <row r="12" ht="35" customHeight="1" spans="1:23">
      <c r="A12" s="73">
        <v>8</v>
      </c>
      <c r="B12" s="73" t="s">
        <v>25</v>
      </c>
      <c r="C12" s="73">
        <v>1430</v>
      </c>
      <c r="D12" s="73">
        <f t="shared" si="0"/>
        <v>84</v>
      </c>
      <c r="E12" s="73">
        <v>65</v>
      </c>
      <c r="F12" s="73">
        <v>58</v>
      </c>
      <c r="G12" s="73">
        <v>10</v>
      </c>
      <c r="H12" s="73">
        <v>18</v>
      </c>
      <c r="I12" s="73">
        <v>9</v>
      </c>
      <c r="J12" s="73">
        <v>30</v>
      </c>
      <c r="K12" s="73">
        <v>30</v>
      </c>
      <c r="L12" s="73">
        <v>14</v>
      </c>
      <c r="M12" s="73">
        <v>7</v>
      </c>
      <c r="N12" s="73">
        <v>26</v>
      </c>
      <c r="O12" s="73">
        <v>26</v>
      </c>
      <c r="P12" s="76">
        <v>16</v>
      </c>
      <c r="Q12" s="76"/>
      <c r="T12" s="81"/>
      <c r="U12" s="81"/>
    </row>
    <row r="13" ht="35" customHeight="1" spans="1:23">
      <c r="A13" s="73">
        <v>9</v>
      </c>
      <c r="B13" s="74" t="s">
        <v>26</v>
      </c>
      <c r="C13" s="73">
        <v>12370</v>
      </c>
      <c r="D13" s="73">
        <v>863</v>
      </c>
      <c r="E13" s="73">
        <v>688</v>
      </c>
      <c r="F13" s="73">
        <v>614</v>
      </c>
      <c r="G13" s="73">
        <v>85</v>
      </c>
      <c r="H13" s="73">
        <v>187</v>
      </c>
      <c r="I13" s="73">
        <v>96</v>
      </c>
      <c r="J13" s="73">
        <v>266</v>
      </c>
      <c r="K13" s="73">
        <v>266</v>
      </c>
      <c r="L13" s="73">
        <v>150</v>
      </c>
      <c r="M13" s="73">
        <v>75</v>
      </c>
      <c r="N13" s="73">
        <v>249</v>
      </c>
      <c r="O13" s="73">
        <v>224</v>
      </c>
      <c r="P13" s="73">
        <v>135</v>
      </c>
      <c r="Q13" s="76"/>
      <c r="T13" s="81"/>
      <c r="U13" s="81"/>
    </row>
    <row r="14" ht="179" customHeight="1" spans="1:23">
      <c r="A14" s="66" t="s">
        <v>27</v>
      </c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</row>
  </sheetData>
  <sheetProtection formatCells="0" formatColumns="0" formatRows="0" insertRows="0" insertColumns="0" insertHyperlinks="0" deleteColumns="0" deleteRows="0" sort="0" autoFilter="0" pivotTables="0"/>
  <mergeCells count="15">
    <mergeCell ref="B1:Q1"/>
    <mergeCell ref="F2:P2"/>
    <mergeCell ref="G3:K3"/>
    <mergeCell ref="O3:P3"/>
    <mergeCell ref="A14:Q14"/>
    <mergeCell ref="A2:A4"/>
    <mergeCell ref="B2:B4"/>
    <mergeCell ref="C2:C4"/>
    <mergeCell ref="D2:D4"/>
    <mergeCell ref="E2:E4"/>
    <mergeCell ref="F3:F4"/>
    <mergeCell ref="L3:L4"/>
    <mergeCell ref="M3:M4"/>
    <mergeCell ref="N3:N4"/>
    <mergeCell ref="Q2:Q4"/>
  </mergeCells>
  <printOptions horizontalCentered="1"/>
  <pageMargins left="0.196528" right="0.196528" top="0.590278" bottom="0.590278" header="0.298611" footer="0.2986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Zeros="0" workbookViewId="0">
      <selection activeCell="A1" sqref="A1"/>
    </sheetView>
  </sheetViews>
  <sheetFormatPr defaultColWidth="9" defaultRowHeight="14.4"/>
  <cols>
    <col min="1" max="1" width="7.75" style="1" customWidth="1"/>
    <col min="2" max="2" width="15.7777777777778" style="1" customWidth="1"/>
    <col min="3" max="11" width="6.77777777777778" style="1" customWidth="1"/>
    <col min="12" max="12" width="6.77777777777778" customWidth="1"/>
    <col min="13" max="13" width="8.44444444444444" customWidth="1"/>
  </cols>
  <sheetData>
    <row r="1" ht="28.8" spans="1:13">
      <c r="A1" s="60" t="s">
        <v>28</v>
      </c>
      <c r="B1" s="61" t="s">
        <v>29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ht="10" customHeight="1" spans="1:13">
      <c r="A2" s="8" t="s">
        <v>2</v>
      </c>
      <c r="B2" s="8" t="s">
        <v>3</v>
      </c>
      <c r="C2" s="4" t="s">
        <v>30</v>
      </c>
      <c r="D2" s="62"/>
      <c r="E2" s="8"/>
      <c r="F2" s="8"/>
      <c r="G2" s="8"/>
      <c r="H2" s="8"/>
      <c r="I2" s="8"/>
      <c r="J2" s="8"/>
      <c r="K2" s="8"/>
      <c r="L2" s="8"/>
      <c r="M2" s="63" t="s">
        <v>7</v>
      </c>
    </row>
    <row r="3" ht="10" customHeight="1" spans="1:13">
      <c r="A3" s="8"/>
      <c r="B3" s="8"/>
      <c r="C3" s="8"/>
      <c r="D3" s="4" t="s">
        <v>31</v>
      </c>
      <c r="E3" s="62"/>
      <c r="F3" s="8"/>
      <c r="G3" s="8"/>
      <c r="H3" s="8"/>
      <c r="I3" s="8"/>
      <c r="J3" s="4" t="s">
        <v>32</v>
      </c>
      <c r="K3" s="62"/>
      <c r="L3" s="8"/>
      <c r="M3" s="63"/>
    </row>
    <row r="4" ht="69" customHeight="1" spans="1:13">
      <c r="A4" s="8"/>
      <c r="B4" s="8"/>
      <c r="C4" s="8"/>
      <c r="D4" s="8"/>
      <c r="E4" s="64" t="s">
        <v>33</v>
      </c>
      <c r="F4" s="64" t="s">
        <v>34</v>
      </c>
      <c r="G4" s="64" t="s">
        <v>35</v>
      </c>
      <c r="H4" s="64" t="s">
        <v>36</v>
      </c>
      <c r="I4" s="64" t="s">
        <v>37</v>
      </c>
      <c r="J4" s="8"/>
      <c r="K4" s="64" t="s">
        <v>38</v>
      </c>
      <c r="L4" s="64" t="s">
        <v>37</v>
      </c>
      <c r="M4" s="63"/>
    </row>
    <row r="5" ht="30" customHeight="1" spans="1:13">
      <c r="A5" s="20">
        <v>1</v>
      </c>
      <c r="B5" s="20" t="s">
        <v>18</v>
      </c>
      <c r="C5" s="20">
        <f t="shared" ref="C5:C12" si="0">D5+J5*0.5</f>
        <v>22</v>
      </c>
      <c r="D5" s="20">
        <v>22</v>
      </c>
      <c r="E5" s="65"/>
      <c r="F5" s="20">
        <v>1</v>
      </c>
      <c r="G5" s="20">
        <v>17</v>
      </c>
      <c r="H5" s="20"/>
      <c r="I5" s="20"/>
      <c r="J5" s="20"/>
      <c r="K5" s="20"/>
      <c r="L5" s="22"/>
      <c r="M5" s="22"/>
    </row>
    <row r="6" ht="30" customHeight="1" spans="1:13">
      <c r="A6" s="20">
        <v>2</v>
      </c>
      <c r="B6" s="20" t="s">
        <v>19</v>
      </c>
      <c r="C6" s="20">
        <f t="shared" si="0"/>
        <v>59</v>
      </c>
      <c r="D6" s="20">
        <v>59</v>
      </c>
      <c r="E6" s="20">
        <v>9</v>
      </c>
      <c r="F6" s="20">
        <v>4</v>
      </c>
      <c r="G6" s="20">
        <v>20</v>
      </c>
      <c r="H6" s="20">
        <v>29</v>
      </c>
      <c r="I6" s="20">
        <v>35</v>
      </c>
      <c r="J6" s="20"/>
      <c r="K6" s="20"/>
      <c r="L6" s="22"/>
      <c r="M6" s="22"/>
    </row>
    <row r="7" ht="30" customHeight="1" spans="1:13">
      <c r="A7" s="20">
        <v>3</v>
      </c>
      <c r="B7" s="20" t="s">
        <v>20</v>
      </c>
      <c r="C7" s="20">
        <f t="shared" si="0"/>
        <v>47</v>
      </c>
      <c r="D7" s="20">
        <v>47</v>
      </c>
      <c r="E7" s="20">
        <v>8</v>
      </c>
      <c r="F7" s="20">
        <v>2</v>
      </c>
      <c r="G7" s="20">
        <v>12</v>
      </c>
      <c r="H7" s="20">
        <v>26</v>
      </c>
      <c r="I7" s="20">
        <v>13</v>
      </c>
      <c r="J7" s="20"/>
      <c r="K7" s="20"/>
      <c r="L7" s="22"/>
      <c r="M7" s="22"/>
    </row>
    <row r="8" ht="30" customHeight="1" spans="1:13">
      <c r="A8" s="20">
        <v>4</v>
      </c>
      <c r="B8" s="20" t="s">
        <v>21</v>
      </c>
      <c r="C8" s="20">
        <f t="shared" si="0"/>
        <v>36</v>
      </c>
      <c r="D8" s="20">
        <v>36</v>
      </c>
      <c r="E8" s="20">
        <v>6</v>
      </c>
      <c r="F8" s="20">
        <v>3</v>
      </c>
      <c r="G8" s="20">
        <v>16</v>
      </c>
      <c r="H8" s="20">
        <v>14</v>
      </c>
      <c r="I8" s="20">
        <v>8</v>
      </c>
      <c r="J8" s="20"/>
      <c r="K8" s="20"/>
      <c r="L8" s="22"/>
      <c r="M8" s="22"/>
    </row>
    <row r="9" ht="30" customHeight="1" spans="1:13">
      <c r="A9" s="20">
        <v>5</v>
      </c>
      <c r="B9" s="20" t="s">
        <v>22</v>
      </c>
      <c r="C9" s="20">
        <f t="shared" si="0"/>
        <v>62</v>
      </c>
      <c r="D9" s="20">
        <v>62</v>
      </c>
      <c r="E9" s="20">
        <v>7</v>
      </c>
      <c r="F9" s="20">
        <v>1</v>
      </c>
      <c r="G9" s="20">
        <v>21</v>
      </c>
      <c r="H9" s="20">
        <v>32</v>
      </c>
      <c r="I9" s="20">
        <v>22</v>
      </c>
      <c r="J9" s="20"/>
      <c r="K9" s="20"/>
      <c r="L9" s="22"/>
      <c r="M9" s="22"/>
    </row>
    <row r="10" ht="30" customHeight="1" spans="1:13">
      <c r="A10" s="20">
        <v>6</v>
      </c>
      <c r="B10" s="20" t="s">
        <v>23</v>
      </c>
      <c r="C10" s="20">
        <f t="shared" si="0"/>
        <v>30</v>
      </c>
      <c r="D10" s="20">
        <v>30</v>
      </c>
      <c r="E10" s="20">
        <v>7</v>
      </c>
      <c r="F10" s="20">
        <v>1</v>
      </c>
      <c r="G10" s="20">
        <v>5</v>
      </c>
      <c r="H10" s="20">
        <v>9</v>
      </c>
      <c r="I10" s="20">
        <v>11</v>
      </c>
      <c r="J10" s="20"/>
      <c r="K10" s="20"/>
      <c r="L10" s="22"/>
      <c r="M10" s="22"/>
    </row>
    <row r="11" ht="30" customHeight="1" spans="1:13">
      <c r="A11" s="20">
        <v>7</v>
      </c>
      <c r="B11" s="20" t="s">
        <v>24</v>
      </c>
      <c r="C11" s="20">
        <f t="shared" si="0"/>
        <v>55</v>
      </c>
      <c r="D11" s="20">
        <v>55</v>
      </c>
      <c r="E11" s="20"/>
      <c r="F11" s="20">
        <v>5</v>
      </c>
      <c r="G11" s="20">
        <v>21</v>
      </c>
      <c r="H11" s="20"/>
      <c r="I11" s="20"/>
      <c r="J11" s="20"/>
      <c r="K11" s="20"/>
      <c r="L11" s="22"/>
      <c r="M11" s="22"/>
    </row>
    <row r="12" ht="30" customHeight="1" spans="1:13">
      <c r="A12" s="20">
        <v>8</v>
      </c>
      <c r="B12" s="20" t="s">
        <v>25</v>
      </c>
      <c r="C12" s="20">
        <f t="shared" si="0"/>
        <v>22</v>
      </c>
      <c r="D12" s="20">
        <v>22</v>
      </c>
      <c r="E12" s="20">
        <v>3</v>
      </c>
      <c r="F12" s="20">
        <v>0</v>
      </c>
      <c r="G12" s="20">
        <v>12</v>
      </c>
      <c r="H12" s="20">
        <v>10</v>
      </c>
      <c r="I12" s="20">
        <v>9</v>
      </c>
      <c r="J12" s="20"/>
      <c r="K12" s="20"/>
      <c r="L12" s="22"/>
      <c r="M12" s="22"/>
    </row>
    <row r="13" ht="30" customHeight="1" spans="1:13">
      <c r="A13" s="20">
        <v>9</v>
      </c>
      <c r="B13" s="20" t="s">
        <v>26</v>
      </c>
      <c r="C13" s="20">
        <f t="shared" ref="C13:I13" si="1">SUM(C5:C12)</f>
        <v>333</v>
      </c>
      <c r="D13" s="20">
        <f t="shared" si="1"/>
        <v>333</v>
      </c>
      <c r="E13" s="20">
        <f t="shared" si="1"/>
        <v>40</v>
      </c>
      <c r="F13" s="20">
        <f t="shared" si="1"/>
        <v>17</v>
      </c>
      <c r="G13" s="20">
        <f t="shared" si="1"/>
        <v>124</v>
      </c>
      <c r="H13" s="20">
        <f t="shared" si="1"/>
        <v>120</v>
      </c>
      <c r="I13" s="20">
        <f t="shared" si="1"/>
        <v>98</v>
      </c>
      <c r="J13" s="20"/>
      <c r="K13" s="20">
        <f>SUM(K5:K12)</f>
        <v>0</v>
      </c>
      <c r="L13" s="20">
        <f>SUM(L5:L12)</f>
        <v>0</v>
      </c>
      <c r="M13" s="22"/>
    </row>
    <row r="14" s="59" customFormat="1" ht="52" customHeight="1" spans="1:13">
      <c r="A14" s="66" t="s">
        <v>39</v>
      </c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</row>
  </sheetData>
  <sheetProtection formatCells="0" formatColumns="0" formatRows="0" insertRows="0" insertColumns="0" insertHyperlinks="0" deleteColumns="0" deleteRows="0" sort="0" autoFilter="0" pivotTables="0"/>
  <mergeCells count="11">
    <mergeCell ref="B1:M1"/>
    <mergeCell ref="D2:L2"/>
    <mergeCell ref="E3:I3"/>
    <mergeCell ref="K3:L3"/>
    <mergeCell ref="A14:M14"/>
    <mergeCell ref="A2:A4"/>
    <mergeCell ref="B2:B4"/>
    <mergeCell ref="C2:C4"/>
    <mergeCell ref="D3:D4"/>
    <mergeCell ref="J3:J4"/>
    <mergeCell ref="M2:M4"/>
  </mergeCells>
  <printOptions horizontalCentered="1"/>
  <pageMargins left="0.393056" right="0.393056" top="0.590278" bottom="0.590278" header="0.298611" footer="0.2986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0"/>
  <sheetViews>
    <sheetView workbookViewId="0">
      <pane ySplit="2" topLeftCell="A3" activePane="bottomLeft" state="frozen"/>
      <selection/>
      <selection pane="bottomLeft" activeCell="A1" sqref="A1"/>
    </sheetView>
  </sheetViews>
  <sheetFormatPr defaultColWidth="8.88888888888889" defaultRowHeight="14.4" outlineLevelCol="7"/>
  <cols>
    <col min="2" max="2" width="15" style="43" customWidth="1"/>
    <col min="3" max="3" width="27.3333333333333" customWidth="1"/>
    <col min="4" max="4" width="17.3333333333333" customWidth="1"/>
    <col min="5" max="5" width="25.8888888888889" customWidth="1"/>
    <col min="6" max="6" width="23.1111111111111" customWidth="1"/>
    <col min="7" max="7" width="27.6666666666667" customWidth="1"/>
  </cols>
  <sheetData>
    <row r="1" ht="18.6" spans="1:8">
      <c r="A1" s="44" t="s">
        <v>40</v>
      </c>
      <c r="B1" s="45"/>
      <c r="C1" s="45"/>
      <c r="D1" s="45"/>
      <c r="E1" s="45"/>
      <c r="F1" s="45"/>
      <c r="G1" s="45"/>
      <c r="H1" s="45"/>
    </row>
    <row r="2" s="41" customFormat="1" ht="18" customHeight="1" spans="1:8">
      <c r="A2" s="46" t="s">
        <v>2</v>
      </c>
      <c r="B2" s="46" t="s">
        <v>3</v>
      </c>
      <c r="C2" s="46" t="s">
        <v>41</v>
      </c>
      <c r="D2" s="46" t="s">
        <v>42</v>
      </c>
      <c r="E2" s="46" t="s">
        <v>43</v>
      </c>
      <c r="F2" s="46" t="s">
        <v>44</v>
      </c>
      <c r="G2" s="46" t="s">
        <v>45</v>
      </c>
      <c r="H2" s="46" t="s">
        <v>7</v>
      </c>
    </row>
    <row r="3" s="41" customFormat="1" ht="18" customHeight="1" spans="1:8">
      <c r="A3" s="47" t="s">
        <v>26</v>
      </c>
      <c r="B3" s="48"/>
      <c r="C3" s="49"/>
      <c r="D3" s="50">
        <f>SUM(D4:D43)</f>
        <v>10610</v>
      </c>
      <c r="E3" s="50">
        <f>SUM(E4:E43)</f>
        <v>2592</v>
      </c>
      <c r="F3" s="50">
        <f>SUM(F4:F43)</f>
        <v>4352</v>
      </c>
      <c r="G3" s="50">
        <f>SUM(G4:G43)</f>
        <v>12370</v>
      </c>
      <c r="H3" s="50">
        <f>H4+H10+H15+H26+H31+H36</f>
        <v>12370</v>
      </c>
    </row>
    <row r="4" s="41" customFormat="1" ht="18" customHeight="1" spans="1:8">
      <c r="A4" s="50">
        <v>1</v>
      </c>
      <c r="B4" s="51" t="s">
        <v>21</v>
      </c>
      <c r="C4" s="50" t="s">
        <v>46</v>
      </c>
      <c r="D4" s="50">
        <v>232</v>
      </c>
      <c r="E4" s="50"/>
      <c r="F4" s="50">
        <v>80</v>
      </c>
      <c r="G4" s="50">
        <f t="shared" ref="G4:G43" si="0">D4-E4+F4</f>
        <v>312</v>
      </c>
      <c r="H4" s="50">
        <f>G4+G5+G6+G7+G8+G9</f>
        <v>1852</v>
      </c>
    </row>
    <row r="5" s="41" customFormat="1" ht="18" customHeight="1" spans="1:8">
      <c r="A5" s="50">
        <v>2</v>
      </c>
      <c r="B5" s="52"/>
      <c r="C5" s="50" t="s">
        <v>47</v>
      </c>
      <c r="D5" s="50">
        <v>399</v>
      </c>
      <c r="E5" s="50">
        <v>113</v>
      </c>
      <c r="F5" s="50">
        <v>120</v>
      </c>
      <c r="G5" s="50">
        <f t="shared" si="0"/>
        <v>406</v>
      </c>
      <c r="H5" s="50"/>
    </row>
    <row r="6" s="41" customFormat="1" ht="18" customHeight="1" spans="1:8">
      <c r="A6" s="50">
        <v>3</v>
      </c>
      <c r="B6" s="52"/>
      <c r="C6" s="50" t="s">
        <v>48</v>
      </c>
      <c r="D6" s="50">
        <v>428</v>
      </c>
      <c r="E6" s="50">
        <v>84</v>
      </c>
      <c r="F6" s="50">
        <v>133</v>
      </c>
      <c r="G6" s="50">
        <f t="shared" si="0"/>
        <v>477</v>
      </c>
      <c r="H6" s="50"/>
    </row>
    <row r="7" s="41" customFormat="1" ht="18" customHeight="1" spans="1:8">
      <c r="A7" s="50">
        <v>4</v>
      </c>
      <c r="B7" s="52"/>
      <c r="C7" s="50" t="s">
        <v>49</v>
      </c>
      <c r="D7" s="50"/>
      <c r="E7" s="50"/>
      <c r="F7" s="50">
        <v>86</v>
      </c>
      <c r="G7" s="50">
        <f t="shared" si="0"/>
        <v>86</v>
      </c>
      <c r="H7" s="50"/>
    </row>
    <row r="8" s="41" customFormat="1" ht="18" customHeight="1" spans="1:8">
      <c r="A8" s="50">
        <v>5</v>
      </c>
      <c r="B8" s="52"/>
      <c r="C8" s="50" t="s">
        <v>50</v>
      </c>
      <c r="D8" s="50">
        <v>517</v>
      </c>
      <c r="E8" s="50">
        <v>104</v>
      </c>
      <c r="F8" s="50">
        <v>122</v>
      </c>
      <c r="G8" s="50">
        <f t="shared" si="0"/>
        <v>535</v>
      </c>
      <c r="H8" s="50"/>
    </row>
    <row r="9" s="41" customFormat="1" ht="18" customHeight="1" spans="1:8">
      <c r="A9" s="50">
        <v>6</v>
      </c>
      <c r="B9" s="53"/>
      <c r="C9" s="50" t="s">
        <v>51</v>
      </c>
      <c r="D9" s="50"/>
      <c r="E9" s="50"/>
      <c r="F9" s="50">
        <v>36</v>
      </c>
      <c r="G9" s="50">
        <f t="shared" si="0"/>
        <v>36</v>
      </c>
      <c r="H9" s="50"/>
    </row>
    <row r="10" s="41" customFormat="1" ht="18" customHeight="1" spans="1:8">
      <c r="A10" s="50">
        <v>7</v>
      </c>
      <c r="B10" s="51" t="s">
        <v>20</v>
      </c>
      <c r="C10" s="50" t="s">
        <v>52</v>
      </c>
      <c r="D10" s="50">
        <v>256</v>
      </c>
      <c r="E10" s="50">
        <v>93</v>
      </c>
      <c r="F10" s="50">
        <v>83</v>
      </c>
      <c r="G10" s="50">
        <f t="shared" si="0"/>
        <v>246</v>
      </c>
      <c r="H10" s="50">
        <f>G10+G11+G12+G13+G14</f>
        <v>1591</v>
      </c>
    </row>
    <row r="11" s="41" customFormat="1" ht="18" customHeight="1" spans="1:8">
      <c r="A11" s="50">
        <v>8</v>
      </c>
      <c r="B11" s="52"/>
      <c r="C11" s="50" t="s">
        <v>53</v>
      </c>
      <c r="D11" s="50">
        <v>367</v>
      </c>
      <c r="E11" s="50">
        <v>96</v>
      </c>
      <c r="F11" s="50">
        <v>93</v>
      </c>
      <c r="G11" s="50">
        <f t="shared" si="0"/>
        <v>364</v>
      </c>
      <c r="H11" s="50"/>
    </row>
    <row r="12" s="42" customFormat="1" ht="18" customHeight="1" spans="1:8">
      <c r="A12" s="50">
        <v>9</v>
      </c>
      <c r="B12" s="52"/>
      <c r="C12" s="50" t="s">
        <v>54</v>
      </c>
      <c r="D12" s="50">
        <v>539</v>
      </c>
      <c r="E12" s="50">
        <v>215</v>
      </c>
      <c r="F12" s="50">
        <v>136</v>
      </c>
      <c r="G12" s="50">
        <f t="shared" si="0"/>
        <v>460</v>
      </c>
      <c r="H12" s="50"/>
    </row>
    <row r="13" s="41" customFormat="1" ht="18" customHeight="1" spans="1:8">
      <c r="A13" s="50">
        <v>10</v>
      </c>
      <c r="B13" s="52"/>
      <c r="C13" s="50" t="s">
        <v>55</v>
      </c>
      <c r="D13" s="50">
        <v>556</v>
      </c>
      <c r="E13" s="50">
        <v>207</v>
      </c>
      <c r="F13" s="50">
        <v>86</v>
      </c>
      <c r="G13" s="50">
        <f t="shared" si="0"/>
        <v>435</v>
      </c>
      <c r="H13" s="50"/>
    </row>
    <row r="14" s="41" customFormat="1" ht="18" customHeight="1" spans="1:8">
      <c r="A14" s="50">
        <v>11</v>
      </c>
      <c r="B14" s="53"/>
      <c r="C14" s="50" t="s">
        <v>56</v>
      </c>
      <c r="D14" s="50"/>
      <c r="E14" s="50"/>
      <c r="F14" s="50">
        <v>86</v>
      </c>
      <c r="G14" s="50">
        <f t="shared" si="0"/>
        <v>86</v>
      </c>
      <c r="H14" s="50"/>
    </row>
    <row r="15" s="41" customFormat="1" ht="18" customHeight="1" spans="1:8">
      <c r="A15" s="50">
        <v>12</v>
      </c>
      <c r="B15" s="54" t="s">
        <v>57</v>
      </c>
      <c r="C15" s="50" t="s">
        <v>58</v>
      </c>
      <c r="D15" s="50">
        <v>339</v>
      </c>
      <c r="E15" s="50">
        <v>83</v>
      </c>
      <c r="F15" s="50">
        <v>90</v>
      </c>
      <c r="G15" s="50">
        <f t="shared" si="0"/>
        <v>346</v>
      </c>
      <c r="H15" s="50">
        <f>G15+G16+G17+G18+G19+G20+G21+G22+G23+G24+G25</f>
        <v>2696</v>
      </c>
    </row>
    <row r="16" s="41" customFormat="1" ht="18" customHeight="1" spans="1:8">
      <c r="A16" s="50">
        <v>13</v>
      </c>
      <c r="B16" s="55"/>
      <c r="C16" s="50" t="s">
        <v>59</v>
      </c>
      <c r="D16" s="50"/>
      <c r="E16" s="50"/>
      <c r="F16" s="50">
        <v>135</v>
      </c>
      <c r="G16" s="50">
        <f t="shared" si="0"/>
        <v>135</v>
      </c>
      <c r="H16" s="50"/>
    </row>
    <row r="17" s="41" customFormat="1" ht="18" customHeight="1" spans="1:8">
      <c r="A17" s="50">
        <v>14</v>
      </c>
      <c r="B17" s="55"/>
      <c r="C17" s="50" t="s">
        <v>60</v>
      </c>
      <c r="D17" s="50">
        <v>573</v>
      </c>
      <c r="E17" s="50">
        <v>170</v>
      </c>
      <c r="F17" s="50">
        <v>91</v>
      </c>
      <c r="G17" s="50">
        <f t="shared" si="0"/>
        <v>494</v>
      </c>
      <c r="H17" s="50"/>
    </row>
    <row r="18" s="41" customFormat="1" ht="18" customHeight="1" spans="1:8">
      <c r="A18" s="50">
        <v>15</v>
      </c>
      <c r="B18" s="55"/>
      <c r="C18" s="50" t="s">
        <v>61</v>
      </c>
      <c r="D18" s="50"/>
      <c r="E18" s="50"/>
      <c r="F18" s="50">
        <v>137</v>
      </c>
      <c r="G18" s="50">
        <f t="shared" si="0"/>
        <v>137</v>
      </c>
      <c r="H18" s="50"/>
    </row>
    <row r="19" s="41" customFormat="1" ht="18" customHeight="1" spans="1:8">
      <c r="A19" s="50">
        <v>16</v>
      </c>
      <c r="B19" s="55"/>
      <c r="C19" s="50" t="s">
        <v>62</v>
      </c>
      <c r="D19" s="50">
        <v>615</v>
      </c>
      <c r="E19" s="50">
        <v>184</v>
      </c>
      <c r="F19" s="50">
        <v>87</v>
      </c>
      <c r="G19" s="50">
        <f t="shared" si="0"/>
        <v>518</v>
      </c>
      <c r="H19" s="50"/>
    </row>
    <row r="20" s="41" customFormat="1" ht="18" customHeight="1" spans="1:8">
      <c r="A20" s="50">
        <v>17</v>
      </c>
      <c r="B20" s="55"/>
      <c r="C20" s="50" t="s">
        <v>63</v>
      </c>
      <c r="D20" s="50"/>
      <c r="E20" s="50"/>
      <c r="F20" s="50">
        <v>131</v>
      </c>
      <c r="G20" s="50">
        <f t="shared" si="0"/>
        <v>131</v>
      </c>
      <c r="H20" s="50"/>
    </row>
    <row r="21" s="41" customFormat="1" ht="18" customHeight="1" spans="1:8">
      <c r="A21" s="50">
        <v>18</v>
      </c>
      <c r="B21" s="55"/>
      <c r="C21" s="50" t="s">
        <v>64</v>
      </c>
      <c r="D21" s="50">
        <v>615</v>
      </c>
      <c r="E21" s="50">
        <v>148</v>
      </c>
      <c r="F21" s="50">
        <v>84</v>
      </c>
      <c r="G21" s="50">
        <f t="shared" si="0"/>
        <v>551</v>
      </c>
      <c r="H21" s="50"/>
    </row>
    <row r="22" s="41" customFormat="1" ht="18" customHeight="1" spans="1:8">
      <c r="A22" s="50">
        <v>19</v>
      </c>
      <c r="B22" s="55"/>
      <c r="C22" s="50" t="s">
        <v>65</v>
      </c>
      <c r="D22" s="50"/>
      <c r="E22" s="50"/>
      <c r="F22" s="50">
        <v>126</v>
      </c>
      <c r="G22" s="50">
        <f t="shared" si="0"/>
        <v>126</v>
      </c>
      <c r="H22" s="50"/>
    </row>
    <row r="23" s="41" customFormat="1" ht="18" customHeight="1" spans="1:8">
      <c r="A23" s="50">
        <v>20</v>
      </c>
      <c r="B23" s="55"/>
      <c r="C23" s="50" t="s">
        <v>66</v>
      </c>
      <c r="D23" s="50"/>
      <c r="E23" s="50"/>
      <c r="F23" s="50">
        <v>86</v>
      </c>
      <c r="G23" s="50">
        <f t="shared" si="0"/>
        <v>86</v>
      </c>
      <c r="H23" s="50"/>
    </row>
    <row r="24" s="41" customFormat="1" ht="18" customHeight="1" spans="1:8">
      <c r="A24" s="50">
        <v>31</v>
      </c>
      <c r="B24" s="55"/>
      <c r="C24" s="50" t="s">
        <v>67</v>
      </c>
      <c r="D24" s="50"/>
      <c r="E24" s="50"/>
      <c r="F24" s="50">
        <v>86</v>
      </c>
      <c r="G24" s="50">
        <f t="shared" si="0"/>
        <v>86</v>
      </c>
      <c r="H24" s="50"/>
    </row>
    <row r="25" s="41" customFormat="1" ht="18" customHeight="1" spans="1:8">
      <c r="A25" s="50">
        <v>32</v>
      </c>
      <c r="B25" s="56"/>
      <c r="C25" s="50" t="s">
        <v>68</v>
      </c>
      <c r="D25" s="50"/>
      <c r="E25" s="50"/>
      <c r="F25" s="50">
        <v>86</v>
      </c>
      <c r="G25" s="50">
        <f t="shared" si="0"/>
        <v>86</v>
      </c>
      <c r="H25" s="50"/>
    </row>
    <row r="26" s="41" customFormat="1" ht="18" customHeight="1" spans="1:8">
      <c r="A26" s="50">
        <v>21</v>
      </c>
      <c r="B26" s="51" t="s">
        <v>25</v>
      </c>
      <c r="C26" s="50" t="s">
        <v>69</v>
      </c>
      <c r="D26" s="50">
        <v>78</v>
      </c>
      <c r="E26" s="50"/>
      <c r="F26" s="50">
        <v>120</v>
      </c>
      <c r="G26" s="50">
        <f t="shared" si="0"/>
        <v>198</v>
      </c>
      <c r="H26" s="50">
        <f>G26+G27+G28+G29+G30</f>
        <v>1430</v>
      </c>
    </row>
    <row r="27" s="41" customFormat="1" ht="18" customHeight="1" spans="1:8">
      <c r="A27" s="50">
        <v>22</v>
      </c>
      <c r="B27" s="52"/>
      <c r="C27" s="50" t="s">
        <v>70</v>
      </c>
      <c r="D27" s="50">
        <v>121</v>
      </c>
      <c r="E27" s="50"/>
      <c r="F27" s="50">
        <v>120</v>
      </c>
      <c r="G27" s="50">
        <f t="shared" si="0"/>
        <v>241</v>
      </c>
      <c r="H27" s="50"/>
    </row>
    <row r="28" s="41" customFormat="1" ht="18" customHeight="1" spans="1:8">
      <c r="A28" s="50">
        <v>23</v>
      </c>
      <c r="B28" s="52"/>
      <c r="C28" s="50" t="s">
        <v>71</v>
      </c>
      <c r="D28" s="50">
        <v>128</v>
      </c>
      <c r="E28" s="50"/>
      <c r="F28" s="50">
        <v>128</v>
      </c>
      <c r="G28" s="50">
        <f t="shared" si="0"/>
        <v>256</v>
      </c>
      <c r="H28" s="50"/>
    </row>
    <row r="29" s="41" customFormat="1" ht="18" customHeight="1" spans="1:8">
      <c r="A29" s="50">
        <v>24</v>
      </c>
      <c r="B29" s="52"/>
      <c r="C29" s="50" t="s">
        <v>72</v>
      </c>
      <c r="D29" s="50">
        <v>667</v>
      </c>
      <c r="E29" s="50">
        <v>130</v>
      </c>
      <c r="F29" s="50">
        <v>79</v>
      </c>
      <c r="G29" s="50">
        <f t="shared" si="0"/>
        <v>616</v>
      </c>
      <c r="H29" s="50"/>
    </row>
    <row r="30" s="41" customFormat="1" ht="18" customHeight="1" spans="1:8">
      <c r="A30" s="50">
        <v>25</v>
      </c>
      <c r="B30" s="53"/>
      <c r="C30" s="50" t="s">
        <v>73</v>
      </c>
      <c r="D30" s="50"/>
      <c r="E30" s="50"/>
      <c r="F30" s="50">
        <v>119</v>
      </c>
      <c r="G30" s="50">
        <f t="shared" si="0"/>
        <v>119</v>
      </c>
      <c r="H30" s="50"/>
    </row>
    <row r="31" s="41" customFormat="1" ht="18" customHeight="1" spans="1:8">
      <c r="A31" s="50">
        <v>26</v>
      </c>
      <c r="B31" s="51" t="s">
        <v>23</v>
      </c>
      <c r="C31" s="50" t="s">
        <v>74</v>
      </c>
      <c r="D31" s="50">
        <v>248</v>
      </c>
      <c r="E31" s="50"/>
      <c r="F31" s="50">
        <v>135</v>
      </c>
      <c r="G31" s="50">
        <f t="shared" si="0"/>
        <v>383</v>
      </c>
      <c r="H31" s="51">
        <f>G31+G32+G33+G34+G35</f>
        <v>1772</v>
      </c>
    </row>
    <row r="32" s="41" customFormat="1" ht="18" customHeight="1" spans="1:8">
      <c r="A32" s="50">
        <v>27</v>
      </c>
      <c r="B32" s="52"/>
      <c r="C32" s="50" t="s">
        <v>75</v>
      </c>
      <c r="D32" s="50">
        <v>365</v>
      </c>
      <c r="E32" s="50">
        <v>102</v>
      </c>
      <c r="F32" s="50">
        <v>143</v>
      </c>
      <c r="G32" s="50">
        <f t="shared" si="0"/>
        <v>406</v>
      </c>
      <c r="H32" s="52"/>
    </row>
    <row r="33" s="42" customFormat="1" ht="18" customHeight="1" spans="1:8">
      <c r="A33" s="50">
        <v>28</v>
      </c>
      <c r="B33" s="52"/>
      <c r="C33" s="50" t="s">
        <v>76</v>
      </c>
      <c r="D33" s="50">
        <v>397</v>
      </c>
      <c r="E33" s="50">
        <v>84</v>
      </c>
      <c r="F33" s="50">
        <v>144</v>
      </c>
      <c r="G33" s="50">
        <f t="shared" si="0"/>
        <v>457</v>
      </c>
      <c r="H33" s="52"/>
    </row>
    <row r="34" s="42" customFormat="1" ht="18" customHeight="1" spans="1:8">
      <c r="A34" s="50">
        <v>29</v>
      </c>
      <c r="B34" s="52"/>
      <c r="C34" s="50" t="s">
        <v>77</v>
      </c>
      <c r="D34" s="50"/>
      <c r="E34" s="50"/>
      <c r="F34" s="50">
        <v>96</v>
      </c>
      <c r="G34" s="50">
        <f t="shared" si="0"/>
        <v>96</v>
      </c>
      <c r="H34" s="52"/>
    </row>
    <row r="35" s="41" customFormat="1" ht="18" customHeight="1" spans="1:8">
      <c r="A35" s="50">
        <v>30</v>
      </c>
      <c r="B35" s="53"/>
      <c r="C35" s="50" t="s">
        <v>78</v>
      </c>
      <c r="D35" s="50">
        <v>408</v>
      </c>
      <c r="E35" s="50">
        <v>124</v>
      </c>
      <c r="F35" s="50">
        <v>146</v>
      </c>
      <c r="G35" s="50">
        <f t="shared" si="0"/>
        <v>430</v>
      </c>
      <c r="H35" s="53"/>
    </row>
    <row r="36" s="41" customFormat="1" ht="18" customHeight="1" spans="1:8">
      <c r="A36" s="50">
        <v>33</v>
      </c>
      <c r="B36" s="50" t="s">
        <v>19</v>
      </c>
      <c r="C36" s="57" t="s">
        <v>79</v>
      </c>
      <c r="D36" s="50">
        <v>164</v>
      </c>
      <c r="E36" s="50"/>
      <c r="F36" s="50">
        <v>128</v>
      </c>
      <c r="G36" s="50">
        <f t="shared" si="0"/>
        <v>292</v>
      </c>
      <c r="H36" s="51">
        <f>G36+G37+G38+G39+G40+G41+G42+G43</f>
        <v>3029</v>
      </c>
    </row>
    <row r="37" s="41" customFormat="1" ht="18" customHeight="1" spans="1:8">
      <c r="A37" s="50">
        <v>34</v>
      </c>
      <c r="B37" s="50"/>
      <c r="C37" s="57" t="s">
        <v>80</v>
      </c>
      <c r="D37" s="50">
        <v>322</v>
      </c>
      <c r="E37" s="50">
        <v>83</v>
      </c>
      <c r="F37" s="50">
        <v>141</v>
      </c>
      <c r="G37" s="50">
        <f t="shared" si="0"/>
        <v>380</v>
      </c>
      <c r="H37" s="52"/>
    </row>
    <row r="38" s="41" customFormat="1" ht="18" customHeight="1" spans="1:8">
      <c r="A38" s="50">
        <v>35</v>
      </c>
      <c r="B38" s="50"/>
      <c r="C38" s="57" t="s">
        <v>81</v>
      </c>
      <c r="D38" s="50">
        <v>394</v>
      </c>
      <c r="E38" s="50">
        <v>128</v>
      </c>
      <c r="F38" s="50">
        <v>89</v>
      </c>
      <c r="G38" s="50">
        <f t="shared" si="0"/>
        <v>355</v>
      </c>
      <c r="H38" s="52"/>
    </row>
    <row r="39" s="41" customFormat="1" ht="18" customHeight="1" spans="1:8">
      <c r="A39" s="50">
        <v>36</v>
      </c>
      <c r="B39" s="50"/>
      <c r="C39" s="57" t="s">
        <v>82</v>
      </c>
      <c r="D39" s="50">
        <v>453</v>
      </c>
      <c r="E39" s="50">
        <v>132</v>
      </c>
      <c r="F39" s="50">
        <v>133</v>
      </c>
      <c r="G39" s="50">
        <f t="shared" si="0"/>
        <v>454</v>
      </c>
      <c r="H39" s="52"/>
    </row>
    <row r="40" s="41" customFormat="1" ht="18" customHeight="1" spans="1:8">
      <c r="A40" s="50">
        <v>37</v>
      </c>
      <c r="B40" s="50"/>
      <c r="C40" s="57" t="s">
        <v>83</v>
      </c>
      <c r="D40" s="50">
        <v>535</v>
      </c>
      <c r="E40" s="50">
        <v>138</v>
      </c>
      <c r="F40" s="50">
        <v>80</v>
      </c>
      <c r="G40" s="50">
        <f t="shared" si="0"/>
        <v>477</v>
      </c>
      <c r="H40" s="52"/>
    </row>
    <row r="41" s="41" customFormat="1" ht="18" customHeight="1" spans="1:8">
      <c r="A41" s="50">
        <v>38</v>
      </c>
      <c r="B41" s="50"/>
      <c r="C41" s="57" t="s">
        <v>84</v>
      </c>
      <c r="D41" s="50"/>
      <c r="E41" s="50"/>
      <c r="F41" s="50">
        <v>120</v>
      </c>
      <c r="G41" s="50">
        <f t="shared" si="0"/>
        <v>120</v>
      </c>
      <c r="H41" s="52"/>
    </row>
    <row r="42" s="41" customFormat="1" ht="18" customHeight="1" spans="1:8">
      <c r="A42" s="50">
        <v>39</v>
      </c>
      <c r="B42" s="50"/>
      <c r="C42" s="57" t="s">
        <v>85</v>
      </c>
      <c r="D42" s="50">
        <v>894</v>
      </c>
      <c r="E42" s="50">
        <v>174</v>
      </c>
      <c r="F42" s="50">
        <v>92</v>
      </c>
      <c r="G42" s="50">
        <f t="shared" si="0"/>
        <v>812</v>
      </c>
      <c r="H42" s="52"/>
    </row>
    <row r="43" s="41" customFormat="1" ht="18" customHeight="1" spans="1:8">
      <c r="A43" s="50">
        <v>40</v>
      </c>
      <c r="B43" s="50"/>
      <c r="C43" s="57" t="s">
        <v>86</v>
      </c>
      <c r="D43" s="50"/>
      <c r="E43" s="50"/>
      <c r="F43" s="50">
        <v>139</v>
      </c>
      <c r="G43" s="50">
        <f t="shared" si="0"/>
        <v>139</v>
      </c>
      <c r="H43" s="53"/>
    </row>
    <row r="44" spans="1:8">
      <c r="B44" s="58"/>
    </row>
    <row r="45" spans="1:8">
      <c r="B45" s="58"/>
    </row>
    <row r="46" spans="1:8">
      <c r="B46" s="58"/>
    </row>
    <row r="47" spans="1:8">
      <c r="B47" s="58"/>
    </row>
    <row r="48" spans="1:8">
      <c r="B48" s="58"/>
    </row>
    <row r="49" spans="2:2">
      <c r="B49" s="58"/>
    </row>
    <row r="50" spans="2:2">
      <c r="B50" s="58"/>
    </row>
    <row r="51" spans="2:2">
      <c r="B51" s="58"/>
    </row>
    <row r="52" spans="2:2">
      <c r="B52" s="58"/>
    </row>
    <row r="53" spans="2:2">
      <c r="B53" s="58"/>
    </row>
    <row r="54" spans="2:2">
      <c r="B54" s="58"/>
    </row>
    <row r="55" spans="2:2">
      <c r="B55" s="58"/>
    </row>
    <row r="56" spans="2:2">
      <c r="B56" s="58"/>
    </row>
    <row r="57" spans="2:2">
      <c r="B57" s="58"/>
    </row>
    <row r="58" spans="2:2">
      <c r="B58" s="58"/>
    </row>
    <row r="59" spans="2:2">
      <c r="B59" s="58"/>
    </row>
    <row r="60" spans="2:2">
      <c r="B60" s="58"/>
    </row>
    <row r="61" spans="2:2">
      <c r="B61" s="58"/>
    </row>
    <row r="62" spans="2:2">
      <c r="B62" s="58"/>
    </row>
    <row r="63" spans="2:2">
      <c r="B63" s="58"/>
    </row>
    <row r="64" spans="2:2">
      <c r="B64" s="58"/>
    </row>
    <row r="65" spans="2:2">
      <c r="B65" s="58"/>
    </row>
    <row r="66" spans="2:2">
      <c r="B66" s="58"/>
    </row>
    <row r="67" spans="2:2">
      <c r="B67" s="58"/>
    </row>
    <row r="68" spans="2:2">
      <c r="B68" s="58"/>
    </row>
    <row r="69" spans="2:2">
      <c r="B69" s="58"/>
    </row>
    <row r="70" spans="2:2">
      <c r="B70" s="58"/>
    </row>
    <row r="71" spans="2:2">
      <c r="B71" s="58"/>
    </row>
    <row r="72" spans="2:2">
      <c r="B72" s="58"/>
    </row>
    <row r="73" spans="2:2">
      <c r="B73" s="58"/>
    </row>
    <row r="74" spans="2:2">
      <c r="B74" s="58"/>
    </row>
    <row r="75" spans="2:2">
      <c r="B75" s="58"/>
    </row>
    <row r="76" spans="2:2">
      <c r="B76" s="58"/>
    </row>
    <row r="77" spans="2:2">
      <c r="B77" s="58"/>
    </row>
    <row r="78" spans="2:2">
      <c r="B78" s="58"/>
    </row>
    <row r="79" spans="2:2">
      <c r="B79" s="58"/>
    </row>
    <row r="80" spans="2:2">
      <c r="B80" s="58"/>
    </row>
    <row r="81" spans="2:2">
      <c r="B81" s="58"/>
    </row>
    <row r="82" spans="2:2">
      <c r="B82" s="58"/>
    </row>
    <row r="83" spans="2:2">
      <c r="B83" s="58"/>
    </row>
    <row r="84" spans="2:2">
      <c r="B84" s="58"/>
    </row>
    <row r="85" spans="2:2">
      <c r="B85" s="58"/>
    </row>
    <row r="86" spans="2:2">
      <c r="B86" s="58"/>
    </row>
    <row r="87" spans="2:2">
      <c r="B87" s="58"/>
    </row>
    <row r="88" spans="2:2">
      <c r="B88" s="58"/>
    </row>
    <row r="89" spans="2:2">
      <c r="B89" s="58"/>
    </row>
    <row r="90" spans="2:2">
      <c r="B90" s="58"/>
    </row>
    <row r="91" spans="2:2">
      <c r="B91" s="58"/>
    </row>
    <row r="92" spans="2:2">
      <c r="B92" s="58"/>
    </row>
    <row r="93" spans="2:2">
      <c r="B93" s="58"/>
    </row>
    <row r="94" spans="2:2">
      <c r="B94" s="58"/>
    </row>
    <row r="95" spans="2:2">
      <c r="B95" s="58"/>
    </row>
    <row r="96" spans="2:2">
      <c r="B96" s="58"/>
    </row>
    <row r="97" spans="2:2">
      <c r="B97" s="58"/>
    </row>
    <row r="98" spans="2:2">
      <c r="B98" s="58"/>
    </row>
    <row r="99" spans="2:2">
      <c r="B99" s="58"/>
    </row>
    <row r="100" spans="2:2">
      <c r="B100" s="58"/>
    </row>
    <row r="101" spans="2:2">
      <c r="B101" s="58"/>
    </row>
    <row r="102" spans="2:2">
      <c r="B102" s="58"/>
    </row>
    <row r="103" spans="2:2">
      <c r="B103" s="58"/>
    </row>
    <row r="104" spans="2:2">
      <c r="B104" s="58"/>
    </row>
    <row r="105" spans="2:2">
      <c r="B105" s="58"/>
    </row>
    <row r="106" spans="2:2">
      <c r="B106" s="58"/>
    </row>
    <row r="107" spans="2:2">
      <c r="B107" s="58"/>
    </row>
    <row r="108" spans="2:2">
      <c r="B108" s="58"/>
    </row>
    <row r="109" spans="2:2">
      <c r="B109" s="58"/>
    </row>
    <row r="110" spans="2:2">
      <c r="B110" s="58"/>
    </row>
    <row r="111" spans="2:2">
      <c r="B111" s="58"/>
    </row>
    <row r="112" spans="2:2">
      <c r="B112" s="58"/>
    </row>
    <row r="113" spans="2:2">
      <c r="B113" s="58"/>
    </row>
    <row r="114" spans="2:2">
      <c r="B114" s="58"/>
    </row>
    <row r="115" spans="2:2">
      <c r="B115" s="58"/>
    </row>
    <row r="116" spans="2:2">
      <c r="B116" s="58"/>
    </row>
    <row r="117" spans="2:2">
      <c r="B117" s="58"/>
    </row>
    <row r="118" spans="2:2">
      <c r="B118" s="58"/>
    </row>
    <row r="119" spans="2:2">
      <c r="B119" s="58"/>
    </row>
    <row r="120" spans="2:2">
      <c r="B120" s="58"/>
    </row>
    <row r="121" spans="2:2">
      <c r="B121" s="58"/>
    </row>
    <row r="122" spans="2:2">
      <c r="B122" s="58"/>
    </row>
    <row r="123" spans="2:2">
      <c r="B123" s="58"/>
    </row>
    <row r="124" spans="2:2">
      <c r="B124" s="58"/>
    </row>
    <row r="125" spans="2:2">
      <c r="B125" s="58"/>
    </row>
    <row r="126" spans="2:2">
      <c r="B126" s="58"/>
    </row>
    <row r="127" spans="2:2">
      <c r="B127" s="58"/>
    </row>
    <row r="128" spans="2:2">
      <c r="B128" s="58"/>
    </row>
    <row r="129" spans="2:2">
      <c r="B129" s="58"/>
    </row>
    <row r="130" spans="2:2">
      <c r="B130" s="58"/>
    </row>
    <row r="131" spans="2:2">
      <c r="B131" s="58"/>
    </row>
    <row r="132" spans="2:2">
      <c r="B132" s="58"/>
    </row>
    <row r="133" spans="2:2">
      <c r="B133" s="58"/>
    </row>
    <row r="134" spans="2:2">
      <c r="B134" s="58"/>
    </row>
    <row r="135" spans="2:2">
      <c r="B135" s="58"/>
    </row>
    <row r="136" spans="2:2">
      <c r="B136" s="58"/>
    </row>
    <row r="137" spans="2:2">
      <c r="B137" s="58"/>
    </row>
    <row r="138" spans="2:2">
      <c r="B138" s="58"/>
    </row>
    <row r="139" spans="2:2">
      <c r="B139" s="58"/>
    </row>
    <row r="140" spans="2:2">
      <c r="B140" s="58"/>
    </row>
    <row r="141" spans="2:2">
      <c r="B141" s="58"/>
    </row>
    <row r="142" spans="2:2">
      <c r="B142" s="58"/>
    </row>
    <row r="143" spans="2:2">
      <c r="B143" s="58"/>
    </row>
    <row r="144" spans="2:2">
      <c r="B144" s="58"/>
    </row>
    <row r="145" spans="2:2">
      <c r="B145" s="58"/>
    </row>
    <row r="146" spans="2:2">
      <c r="B146" s="58"/>
    </row>
    <row r="147" spans="2:2">
      <c r="B147" s="58"/>
    </row>
    <row r="148" spans="2:2">
      <c r="B148" s="58"/>
    </row>
    <row r="149" spans="2:2">
      <c r="B149" s="58"/>
    </row>
    <row r="150" spans="2:2">
      <c r="B150" s="58"/>
    </row>
    <row r="151" spans="2:2">
      <c r="B151" s="58"/>
    </row>
    <row r="152" spans="2:2">
      <c r="B152" s="58"/>
    </row>
    <row r="153" spans="2:2">
      <c r="B153" s="58"/>
    </row>
    <row r="154" spans="2:2">
      <c r="B154" s="58"/>
    </row>
    <row r="155" spans="2:2">
      <c r="B155" s="58"/>
    </row>
    <row r="156" spans="2:2">
      <c r="B156" s="58"/>
    </row>
    <row r="157" spans="2:2">
      <c r="B157" s="58"/>
    </row>
    <row r="158" spans="2:2">
      <c r="B158" s="58"/>
    </row>
    <row r="159" spans="2:2">
      <c r="B159" s="58"/>
    </row>
    <row r="160" spans="2:2">
      <c r="B160" s="58"/>
    </row>
    <row r="161" spans="2:2">
      <c r="B161" s="58"/>
    </row>
    <row r="162" spans="2:2">
      <c r="B162" s="58"/>
    </row>
    <row r="163" spans="2:2">
      <c r="B163" s="58"/>
    </row>
    <row r="164" spans="2:2">
      <c r="B164" s="58"/>
    </row>
    <row r="165" spans="2:2">
      <c r="B165" s="58"/>
    </row>
    <row r="166" spans="2:2">
      <c r="B166" s="58"/>
    </row>
    <row r="167" spans="2:2">
      <c r="B167" s="58"/>
    </row>
    <row r="168" spans="2:2">
      <c r="B168" s="58"/>
    </row>
    <row r="169" spans="2:2">
      <c r="B169" s="58"/>
    </row>
    <row r="170" spans="2:2">
      <c r="B170" s="58"/>
    </row>
    <row r="171" spans="2:2">
      <c r="B171" s="58"/>
    </row>
    <row r="172" spans="2:2">
      <c r="B172" s="58"/>
    </row>
    <row r="173" spans="2:2">
      <c r="B173" s="58"/>
    </row>
    <row r="174" spans="2:2">
      <c r="B174" s="58"/>
    </row>
    <row r="175" spans="2:2">
      <c r="B175" s="58"/>
    </row>
    <row r="176" spans="2:2">
      <c r="B176" s="58"/>
    </row>
    <row r="177" spans="2:2">
      <c r="B177" s="58"/>
    </row>
    <row r="178" spans="2:2">
      <c r="B178" s="58"/>
    </row>
    <row r="179" spans="2:2">
      <c r="B179" s="58"/>
    </row>
    <row r="180" spans="2:2">
      <c r="B180" s="58"/>
    </row>
    <row r="181" spans="2:2">
      <c r="B181" s="58"/>
    </row>
    <row r="182" spans="2:2">
      <c r="B182" s="58"/>
    </row>
    <row r="183" spans="2:2">
      <c r="B183" s="58"/>
    </row>
    <row r="184" spans="2:2">
      <c r="B184" s="58"/>
    </row>
    <row r="185" spans="2:2">
      <c r="B185" s="58"/>
    </row>
    <row r="186" spans="2:2">
      <c r="B186" s="58"/>
    </row>
    <row r="187" spans="2:2">
      <c r="B187" s="58"/>
    </row>
    <row r="188" spans="2:2">
      <c r="B188" s="58"/>
    </row>
    <row r="189" spans="2:2">
      <c r="B189" s="58"/>
    </row>
    <row r="190" spans="2:2">
      <c r="B190" s="58"/>
    </row>
    <row r="191" spans="2:2">
      <c r="B191" s="58"/>
    </row>
    <row r="192" spans="2:2">
      <c r="B192" s="58"/>
    </row>
    <row r="193" spans="2:2">
      <c r="B193" s="58"/>
    </row>
    <row r="194" spans="2:2">
      <c r="B194" s="58"/>
    </row>
    <row r="195" spans="2:2">
      <c r="B195" s="58"/>
    </row>
    <row r="196" spans="2:2">
      <c r="B196" s="58"/>
    </row>
    <row r="197" spans="2:2">
      <c r="B197" s="58"/>
    </row>
    <row r="198" spans="2:2">
      <c r="B198" s="58"/>
    </row>
    <row r="199" spans="2:2">
      <c r="B199" s="58"/>
    </row>
    <row r="200" spans="2:2">
      <c r="B200" s="58"/>
    </row>
  </sheetData>
  <sheetProtection formatCells="0" formatColumns="0" formatRows="0" insertRows="0" insertColumns="0" insertHyperlinks="0" deleteColumns="0" deleteRows="0" sort="0" autoFilter="0" pivotTables="0"/>
  <mergeCells count="13">
    <mergeCell ref="A3:C3"/>
    <mergeCell ref="B4:B9"/>
    <mergeCell ref="B10:B14"/>
    <mergeCell ref="B15:B25"/>
    <mergeCell ref="B26:B30"/>
    <mergeCell ref="B31:B35"/>
    <mergeCell ref="B36:B43"/>
    <mergeCell ref="H4:H9"/>
    <mergeCell ref="H10:H14"/>
    <mergeCell ref="H15:H25"/>
    <mergeCell ref="H26:H30"/>
    <mergeCell ref="H31:H35"/>
    <mergeCell ref="H36:H4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5"/>
  <sheetViews>
    <sheetView tabSelected="1" workbookViewId="0">
      <selection activeCell="N2" sqref="N2"/>
    </sheetView>
  </sheetViews>
  <sheetFormatPr defaultColWidth="9" defaultRowHeight="14.4"/>
  <cols>
    <col min="1" max="1" width="8.35185185185185" style="1" customWidth="1"/>
    <col min="2" max="2" width="15.7314814814815" style="1" customWidth="1"/>
    <col min="3" max="3" width="9.09259259259259" style="1" customWidth="1"/>
    <col min="4" max="4" width="11.3333333333333" style="1" customWidth="1"/>
    <col min="5" max="5" width="7.12962962962963" style="1" customWidth="1"/>
    <col min="6" max="6" width="16.8611111111111" style="1" customWidth="1"/>
    <col min="7" max="7" width="10.5" style="1" customWidth="1"/>
    <col min="8" max="9" width="14.75" style="1" customWidth="1"/>
    <col min="10" max="11" width="16.5648148148148" style="1" customWidth="1"/>
    <col min="12" max="12" width="17.5" style="1" customWidth="1"/>
    <col min="13" max="13" width="14.75" style="1" customWidth="1"/>
    <col min="14" max="14" width="11.8796296296296" customWidth="1"/>
    <col min="15" max="16" width="12.7962962962963" customWidth="1"/>
  </cols>
  <sheetData>
    <row r="1" ht="31.8" spans="1:20">
      <c r="A1" s="2" t="s">
        <v>87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3.2" spans="1:20">
      <c r="A2" s="4" t="s">
        <v>2</v>
      </c>
      <c r="B2" s="5" t="s">
        <v>88</v>
      </c>
      <c r="C2" s="5" t="s">
        <v>89</v>
      </c>
      <c r="D2" s="5" t="s">
        <v>90</v>
      </c>
      <c r="E2" s="5" t="s">
        <v>91</v>
      </c>
      <c r="F2" s="5" t="s">
        <v>92</v>
      </c>
      <c r="G2" s="5" t="s">
        <v>93</v>
      </c>
      <c r="H2" s="5" t="s">
        <v>94</v>
      </c>
      <c r="I2" s="5" t="s">
        <v>95</v>
      </c>
      <c r="J2" s="6" t="s">
        <v>96</v>
      </c>
      <c r="K2" s="5" t="s">
        <v>97</v>
      </c>
      <c r="L2" s="7" t="s">
        <v>98</v>
      </c>
      <c r="M2" s="8" t="s">
        <v>99</v>
      </c>
      <c r="N2" s="8" t="s">
        <v>100</v>
      </c>
      <c r="O2" s="9" t="s">
        <v>101</v>
      </c>
      <c r="P2" s="4" t="s">
        <v>102</v>
      </c>
      <c r="Q2" s="10" t="s">
        <v>7</v>
      </c>
    </row>
    <row r="3" ht="27.6" spans="1:20">
      <c r="A3" s="4" t="s">
        <v>103</v>
      </c>
      <c r="B3" s="11" t="s">
        <v>104</v>
      </c>
      <c r="C3" s="11" t="s">
        <v>105</v>
      </c>
      <c r="D3" s="11" t="s">
        <v>106</v>
      </c>
      <c r="E3" s="11" t="s">
        <v>107</v>
      </c>
      <c r="F3" s="11" t="s">
        <v>108</v>
      </c>
      <c r="G3" s="12" t="s">
        <v>109</v>
      </c>
      <c r="H3" s="12" t="s">
        <v>110</v>
      </c>
      <c r="I3" s="12" t="s">
        <v>108</v>
      </c>
      <c r="J3" s="13" t="s">
        <v>111</v>
      </c>
      <c r="K3" s="11" t="s">
        <v>112</v>
      </c>
      <c r="L3" s="14" t="s">
        <v>113</v>
      </c>
      <c r="M3" s="15" t="s">
        <v>108</v>
      </c>
      <c r="N3" s="16"/>
      <c r="O3" s="17" t="s">
        <v>114</v>
      </c>
      <c r="P3" s="18"/>
      <c r="Q3" s="19"/>
    </row>
    <row r="4" ht="30" customHeight="1" spans="1:20">
      <c r="A4" s="20"/>
      <c r="B4" s="20"/>
      <c r="C4" s="20"/>
      <c r="D4" s="20"/>
      <c r="E4" s="20"/>
      <c r="F4" s="20"/>
      <c r="G4" s="21"/>
      <c r="H4" s="20"/>
      <c r="I4" s="20"/>
      <c r="J4" s="20"/>
      <c r="K4" s="21"/>
      <c r="L4" s="20"/>
      <c r="M4" s="20"/>
      <c r="N4" s="22"/>
      <c r="O4" s="22"/>
      <c r="P4" s="22"/>
      <c r="Q4" s="23"/>
    </row>
    <row r="5" ht="30" customHeight="1" spans="1:20">
      <c r="A5" s="20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4"/>
      <c r="O5" s="22"/>
      <c r="P5" s="22"/>
      <c r="Q5" s="25"/>
    </row>
    <row r="6" ht="30" customHeight="1" spans="1:20">
      <c r="A6" s="20"/>
      <c r="B6" s="20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4"/>
      <c r="O6" s="22"/>
      <c r="P6" s="22"/>
      <c r="Q6" s="25"/>
    </row>
    <row r="7" ht="30" customHeight="1" spans="1:20">
      <c r="A7" s="20"/>
      <c r="B7" s="20"/>
      <c r="C7" s="21"/>
      <c r="D7" s="21"/>
      <c r="E7" s="21"/>
      <c r="F7" s="21"/>
      <c r="G7" s="21"/>
      <c r="H7" s="20"/>
      <c r="I7" s="20"/>
      <c r="J7" s="20"/>
      <c r="K7" s="21"/>
      <c r="L7" s="21"/>
      <c r="M7" s="21"/>
      <c r="N7" s="24"/>
      <c r="O7" s="22"/>
      <c r="P7" s="22"/>
      <c r="Q7" s="25"/>
    </row>
    <row r="8" ht="30" customHeight="1" spans="1:20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2"/>
      <c r="O8" s="22"/>
      <c r="P8" s="22"/>
      <c r="Q8" s="23"/>
    </row>
    <row r="9" ht="30" customHeight="1" spans="1:20">
      <c r="A9" s="20"/>
      <c r="B9" s="21"/>
      <c r="C9" s="21"/>
      <c r="D9" s="21"/>
      <c r="E9" s="21"/>
      <c r="F9" s="21"/>
      <c r="G9" s="21"/>
      <c r="H9" s="21"/>
      <c r="I9" s="21"/>
      <c r="J9" s="21"/>
      <c r="K9" s="20"/>
      <c r="L9" s="21"/>
      <c r="M9" s="21"/>
      <c r="N9" s="24"/>
      <c r="O9" s="22"/>
      <c r="P9" s="22"/>
      <c r="Q9" s="25"/>
    </row>
    <row r="10" ht="30" customHeight="1" spans="1:20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2"/>
      <c r="O10" s="22"/>
      <c r="P10" s="22"/>
      <c r="Q10" s="25"/>
    </row>
    <row r="11" ht="30" customHeight="1" spans="1:20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2"/>
      <c r="O11" s="22"/>
      <c r="P11" s="22"/>
      <c r="Q11" s="23"/>
    </row>
    <row r="12" ht="30" customHeight="1" spans="1:20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4"/>
      <c r="O12" s="22"/>
      <c r="P12" s="22"/>
      <c r="Q12" s="25"/>
    </row>
    <row r="13" ht="30" customHeight="1" spans="1:20">
      <c r="A13" s="20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4"/>
      <c r="O13" s="22"/>
      <c r="P13" s="22"/>
      <c r="Q13" s="26"/>
      <c r="T13" s="10"/>
    </row>
    <row r="14" ht="30" customHeight="1" spans="1:20">
      <c r="A14" s="20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8"/>
      <c r="M14" s="27"/>
      <c r="N14" s="29"/>
      <c r="O14" s="28"/>
      <c r="P14" s="28"/>
      <c r="Q14" s="30"/>
    </row>
    <row r="15" ht="30" customHeight="1" spans="1:20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31"/>
      <c r="M15" s="20"/>
      <c r="N15" s="22"/>
      <c r="O15" s="32"/>
      <c r="P15" s="32"/>
      <c r="Q15" s="10"/>
    </row>
    <row r="16" ht="30" customHeight="1" spans="1:20">
      <c r="A16" s="20"/>
      <c r="B16" s="21"/>
      <c r="C16" s="21"/>
      <c r="D16" s="21"/>
      <c r="E16" s="21"/>
      <c r="F16" s="21"/>
      <c r="G16" s="20"/>
      <c r="H16" s="21"/>
      <c r="I16" s="21"/>
      <c r="J16" s="20"/>
      <c r="K16" s="20"/>
      <c r="L16" s="33"/>
      <c r="M16" s="21"/>
      <c r="N16" s="22"/>
      <c r="O16" s="32"/>
      <c r="P16" s="32"/>
      <c r="Q16" s="10"/>
    </row>
    <row r="17" ht="22" customHeight="1" spans="1:17">
      <c r="A17" s="20"/>
      <c r="B17" s="21"/>
      <c r="C17" s="21"/>
      <c r="D17" s="21"/>
      <c r="E17" s="21"/>
      <c r="F17" s="21"/>
      <c r="G17" s="20"/>
      <c r="H17" s="21"/>
      <c r="I17" s="21"/>
      <c r="J17" s="20"/>
      <c r="K17" s="20"/>
      <c r="L17" s="33"/>
      <c r="M17" s="21"/>
      <c r="N17" s="24"/>
      <c r="O17" s="32"/>
      <c r="P17" s="32"/>
      <c r="Q17" s="10"/>
    </row>
    <row r="18" ht="22" customHeight="1" spans="1:17">
      <c r="A18" s="20">
        <v>15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31"/>
      <c r="M18" s="20"/>
      <c r="N18" s="25"/>
      <c r="O18" s="34"/>
      <c r="P18" s="34"/>
      <c r="Q18" s="10"/>
    </row>
    <row r="19" ht="22" customHeight="1" spans="1:17">
      <c r="A19" s="20">
        <v>16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31"/>
      <c r="M19" s="20"/>
      <c r="N19" s="25"/>
      <c r="O19" s="34"/>
      <c r="P19" s="34"/>
      <c r="Q19" s="10"/>
    </row>
    <row r="20" ht="22" customHeight="1" spans="1:17">
      <c r="A20" s="20">
        <v>17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31"/>
      <c r="M20" s="20"/>
      <c r="N20" s="25"/>
      <c r="O20" s="34"/>
      <c r="P20" s="34"/>
      <c r="Q20" s="10"/>
    </row>
    <row r="21" ht="22" customHeight="1" spans="1:17">
      <c r="A21" s="20">
        <v>18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31"/>
      <c r="M21" s="20"/>
      <c r="N21" s="25"/>
      <c r="O21" s="34"/>
      <c r="P21" s="34"/>
      <c r="Q21" s="10"/>
    </row>
    <row r="22" ht="22" customHeight="1" spans="1:17">
      <c r="A22" s="20">
        <v>19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31"/>
      <c r="M22" s="20"/>
      <c r="N22" s="25"/>
      <c r="O22" s="34"/>
      <c r="P22" s="34"/>
      <c r="Q22" s="10"/>
    </row>
    <row r="23" ht="22" customHeight="1" spans="1:17">
      <c r="A23" s="20">
        <v>20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31"/>
      <c r="M23" s="20"/>
      <c r="N23" s="25"/>
      <c r="O23" s="34"/>
      <c r="P23" s="34"/>
      <c r="Q23" s="10"/>
    </row>
    <row r="24" ht="22" customHeight="1" spans="1:17">
      <c r="A24" s="20">
        <v>21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31"/>
      <c r="M24" s="20"/>
      <c r="N24" s="25"/>
      <c r="O24" s="34"/>
      <c r="P24" s="34"/>
      <c r="Q24" s="10"/>
    </row>
    <row r="25" ht="22" customHeight="1" spans="1:17">
      <c r="A25" s="20">
        <v>22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31"/>
      <c r="M25" s="20"/>
      <c r="N25" s="25"/>
      <c r="O25" s="34"/>
      <c r="P25" s="34"/>
      <c r="Q25" s="10"/>
    </row>
    <row r="26" ht="22" customHeight="1" spans="1:17">
      <c r="A26" s="20">
        <v>23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31"/>
      <c r="M26" s="20"/>
      <c r="N26" s="25"/>
      <c r="O26" s="34"/>
      <c r="P26" s="34"/>
      <c r="Q26" s="10"/>
    </row>
    <row r="27" ht="22" customHeight="1" spans="1:17">
      <c r="A27" s="20">
        <v>24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31"/>
      <c r="M27" s="20"/>
      <c r="N27" s="25"/>
      <c r="O27" s="34"/>
      <c r="P27" s="34"/>
      <c r="Q27" s="10"/>
    </row>
    <row r="28" ht="22" customHeight="1" spans="1:17">
      <c r="A28" s="20">
        <v>25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31"/>
      <c r="M28" s="20"/>
      <c r="N28" s="25"/>
      <c r="O28" s="34"/>
      <c r="P28" s="34"/>
      <c r="Q28" s="10"/>
    </row>
    <row r="29" ht="22" customHeight="1" spans="1:17">
      <c r="A29" s="20">
        <v>26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31"/>
      <c r="M29" s="20"/>
      <c r="N29" s="25"/>
      <c r="O29" s="34"/>
      <c r="P29" s="34"/>
      <c r="Q29" s="10"/>
    </row>
    <row r="30" ht="22" customHeight="1" spans="1:17">
      <c r="A30" s="35">
        <v>27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6"/>
      <c r="M30" s="35"/>
      <c r="N30" s="37"/>
      <c r="O30" s="38"/>
      <c r="P30" s="38"/>
      <c r="Q30" s="19"/>
    </row>
    <row r="31" ht="22" customHeight="1" spans="1:17">
      <c r="A31" s="39">
        <v>28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10"/>
      <c r="O31" s="10"/>
      <c r="P31" s="10"/>
      <c r="Q31" s="10"/>
    </row>
    <row r="32" spans="1:17">
      <c r="A32" s="35">
        <v>29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10"/>
      <c r="O32" s="10"/>
      <c r="P32" s="10"/>
      <c r="Q32" s="10"/>
    </row>
    <row r="33" spans="1:17">
      <c r="A33" s="39">
        <v>30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10"/>
      <c r="O33" s="10"/>
      <c r="P33" s="10"/>
      <c r="Q33" s="10"/>
    </row>
    <row r="34" spans="1:17">
      <c r="A34" s="35">
        <v>31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10"/>
      <c r="O34" s="10"/>
      <c r="P34" s="10"/>
      <c r="Q34" s="10"/>
    </row>
    <row r="35" spans="1:17">
      <c r="A35" s="35">
        <v>32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10"/>
      <c r="O35" s="10"/>
      <c r="P35" s="10"/>
      <c r="Q35" s="10"/>
    </row>
    <row r="36" spans="1:17">
      <c r="A36" s="39">
        <v>33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10"/>
      <c r="O36" s="10"/>
      <c r="P36" s="10"/>
      <c r="Q36" s="10"/>
    </row>
    <row r="37" spans="1:17">
      <c r="A37" s="35">
        <v>34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10"/>
      <c r="O37" s="10"/>
      <c r="P37" s="10"/>
      <c r="Q37" s="10"/>
    </row>
    <row r="38" spans="1:17">
      <c r="A38" s="39">
        <v>35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10"/>
      <c r="O38" s="10"/>
      <c r="P38" s="10"/>
      <c r="Q38" s="10"/>
    </row>
    <row r="39" spans="1:17">
      <c r="A39" s="35">
        <v>36</v>
      </c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10"/>
      <c r="O39" s="10"/>
      <c r="P39" s="10"/>
      <c r="Q39" s="10"/>
    </row>
    <row r="40" spans="1:17">
      <c r="A40" s="35">
        <v>37</v>
      </c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10"/>
      <c r="O40" s="10"/>
      <c r="P40" s="10"/>
      <c r="Q40" s="10"/>
    </row>
    <row r="41" spans="1:17">
      <c r="A41" s="39">
        <v>38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10"/>
      <c r="O41" s="10"/>
      <c r="P41" s="10"/>
      <c r="Q41" s="10"/>
    </row>
    <row r="42" spans="1:17">
      <c r="A42" s="35">
        <v>39</v>
      </c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10"/>
      <c r="O42" s="10"/>
      <c r="P42" s="10"/>
      <c r="Q42" s="10"/>
    </row>
    <row r="43" spans="1:17">
      <c r="A43" s="39">
        <v>40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10"/>
      <c r="O43" s="10"/>
      <c r="P43" s="10"/>
      <c r="Q43" s="10"/>
    </row>
    <row r="44" spans="1:17">
      <c r="A44" s="35">
        <v>41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10"/>
      <c r="O44" s="10"/>
      <c r="P44" s="10"/>
      <c r="Q44" s="10"/>
    </row>
    <row r="45" spans="1:17">
      <c r="A45" s="35">
        <v>42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10"/>
      <c r="O45" s="10"/>
      <c r="P45" s="10"/>
      <c r="Q45" s="10"/>
    </row>
    <row r="46" spans="1:17">
      <c r="A46" s="39">
        <v>43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10"/>
      <c r="O46" s="10"/>
      <c r="P46" s="10"/>
      <c r="Q46" s="10"/>
    </row>
    <row r="47" spans="1:17">
      <c r="A47" s="35">
        <v>44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10"/>
      <c r="O47" s="10"/>
      <c r="P47" s="10"/>
      <c r="Q47" s="10"/>
    </row>
    <row r="48" spans="1:17">
      <c r="A48" s="39">
        <v>45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10"/>
      <c r="O48" s="10"/>
      <c r="P48" s="10"/>
      <c r="Q48" s="10"/>
    </row>
    <row r="49" spans="1:17">
      <c r="A49" s="35">
        <v>46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10"/>
      <c r="O49" s="10"/>
      <c r="P49" s="10"/>
      <c r="Q49" s="10"/>
    </row>
    <row r="50" spans="1:17">
      <c r="A50" s="35">
        <v>47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10"/>
      <c r="O50" s="10"/>
      <c r="P50" s="10"/>
      <c r="Q50" s="10"/>
    </row>
    <row r="51" spans="1:17">
      <c r="A51" s="39">
        <v>48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10"/>
      <c r="O51" s="10"/>
      <c r="P51" s="10"/>
      <c r="Q51" s="10"/>
    </row>
    <row r="52" spans="1:17">
      <c r="A52" s="35">
        <v>49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10"/>
      <c r="O52" s="10"/>
      <c r="P52" s="10"/>
      <c r="Q52" s="10"/>
    </row>
    <row r="53" spans="1:17">
      <c r="A53" s="39">
        <v>50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10"/>
      <c r="O53" s="10"/>
      <c r="P53" s="10"/>
      <c r="Q53" s="10"/>
    </row>
    <row r="54" spans="1:17">
      <c r="A54" s="35">
        <v>51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10"/>
      <c r="O54" s="10"/>
      <c r="P54" s="10"/>
      <c r="Q54" s="10"/>
    </row>
    <row r="55" spans="1:17">
      <c r="A55" s="35">
        <v>52</v>
      </c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10"/>
      <c r="O55" s="10"/>
      <c r="P55" s="10"/>
      <c r="Q55" s="10"/>
    </row>
    <row r="56" spans="1:17">
      <c r="A56" s="39">
        <v>53</v>
      </c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10"/>
      <c r="O56" s="10"/>
      <c r="P56" s="10"/>
      <c r="Q56" s="10"/>
    </row>
    <row r="57" spans="1:17">
      <c r="A57" s="35">
        <v>54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10"/>
      <c r="O57" s="10"/>
      <c r="P57" s="10"/>
      <c r="Q57" s="10"/>
    </row>
    <row r="58" spans="1:17">
      <c r="A58" s="39">
        <v>55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10"/>
      <c r="O58" s="10"/>
      <c r="P58" s="10"/>
      <c r="Q58" s="10"/>
    </row>
    <row r="59" spans="1:17">
      <c r="A59" s="35">
        <v>56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10"/>
      <c r="O59" s="10"/>
      <c r="P59" s="10"/>
      <c r="Q59" s="10"/>
    </row>
    <row r="60" spans="1:17">
      <c r="A60" s="35">
        <v>57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10"/>
      <c r="O60" s="10"/>
      <c r="P60" s="10"/>
      <c r="Q60" s="10"/>
    </row>
    <row r="61" spans="1:17">
      <c r="A61" s="39">
        <v>58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10"/>
      <c r="O61" s="10"/>
      <c r="P61" s="10"/>
      <c r="Q61" s="10"/>
    </row>
    <row r="62" spans="1:17">
      <c r="A62" s="35">
        <v>59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10"/>
      <c r="O62" s="10"/>
      <c r="P62" s="10"/>
      <c r="Q62" s="10"/>
    </row>
    <row r="63" spans="1:17">
      <c r="A63" s="39">
        <v>60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10"/>
      <c r="O63" s="10"/>
      <c r="P63" s="10"/>
      <c r="Q63" s="10"/>
    </row>
    <row r="64" spans="1:17">
      <c r="A64" s="35">
        <v>61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10"/>
      <c r="O64" s="10"/>
      <c r="P64" s="10"/>
      <c r="Q64" s="10"/>
    </row>
    <row r="65" spans="1:17">
      <c r="A65" s="35">
        <v>62</v>
      </c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10"/>
      <c r="O65" s="10"/>
      <c r="P65" s="10"/>
      <c r="Q65" s="10"/>
    </row>
    <row r="66" spans="1:17">
      <c r="A66" s="39">
        <v>63</v>
      </c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10"/>
      <c r="O66" s="10"/>
      <c r="P66" s="10"/>
      <c r="Q66" s="10"/>
    </row>
    <row r="67" spans="1:17">
      <c r="A67" s="35">
        <v>64</v>
      </c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10"/>
      <c r="O67" s="10"/>
      <c r="P67" s="10"/>
      <c r="Q67" s="10"/>
    </row>
    <row r="68" spans="1:17">
      <c r="A68" s="39">
        <v>65</v>
      </c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10"/>
      <c r="O68" s="10"/>
      <c r="P68" s="10"/>
      <c r="Q68" s="10"/>
    </row>
    <row r="69" spans="1:17">
      <c r="A69" s="35">
        <v>66</v>
      </c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10"/>
      <c r="O69" s="10"/>
      <c r="P69" s="10"/>
      <c r="Q69" s="10"/>
    </row>
    <row r="70" spans="1:17">
      <c r="A70" s="35">
        <v>67</v>
      </c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10"/>
      <c r="O70" s="10"/>
      <c r="P70" s="10"/>
      <c r="Q70" s="10"/>
    </row>
    <row r="71" spans="1:17">
      <c r="A71" s="39">
        <v>68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10"/>
      <c r="O71" s="10"/>
      <c r="P71" s="10"/>
      <c r="Q71" s="10"/>
    </row>
    <row r="72" spans="1:17">
      <c r="A72" s="35">
        <v>69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10"/>
      <c r="O72" s="10"/>
      <c r="P72" s="10"/>
      <c r="Q72" s="10"/>
    </row>
    <row r="73" spans="1:17">
      <c r="A73" s="39">
        <v>70</v>
      </c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10"/>
      <c r="O73" s="10"/>
      <c r="P73" s="10"/>
      <c r="Q73" s="10"/>
    </row>
    <row r="74" spans="1:17">
      <c r="A74" s="35">
        <v>71</v>
      </c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10"/>
      <c r="O74" s="10"/>
      <c r="P74" s="10"/>
      <c r="Q74" s="10"/>
    </row>
    <row r="75" spans="1:17">
      <c r="A75" s="35">
        <v>72</v>
      </c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10"/>
      <c r="O75" s="10"/>
      <c r="P75" s="10"/>
      <c r="Q75" s="10"/>
    </row>
    <row r="76" spans="1:17">
      <c r="A76" s="39">
        <v>73</v>
      </c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10"/>
      <c r="O76" s="10"/>
      <c r="P76" s="10"/>
      <c r="Q76" s="10"/>
    </row>
    <row r="77" spans="1:17">
      <c r="A77" s="35">
        <v>74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10"/>
      <c r="O77" s="10"/>
      <c r="P77" s="10"/>
      <c r="Q77" s="10"/>
    </row>
    <row r="78" spans="1:17">
      <c r="A78" s="39">
        <v>75</v>
      </c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10"/>
      <c r="O78" s="10"/>
      <c r="P78" s="10"/>
      <c r="Q78" s="10"/>
    </row>
    <row r="79" spans="1:17">
      <c r="A79" s="35">
        <v>76</v>
      </c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10"/>
      <c r="O79" s="10"/>
      <c r="P79" s="10"/>
      <c r="Q79" s="10"/>
    </row>
    <row r="80" spans="1:17">
      <c r="A80" s="35">
        <v>77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10"/>
      <c r="O80" s="10"/>
      <c r="P80" s="10"/>
      <c r="Q80" s="10"/>
    </row>
    <row r="81" spans="1:17">
      <c r="A81" s="39">
        <v>78</v>
      </c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10"/>
      <c r="O81" s="10"/>
      <c r="P81" s="10"/>
      <c r="Q81" s="10"/>
    </row>
    <row r="82" spans="1:17">
      <c r="A82" s="35">
        <v>79</v>
      </c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10"/>
      <c r="O82" s="10"/>
      <c r="P82" s="10"/>
      <c r="Q82" s="10"/>
    </row>
    <row r="83" spans="1:17">
      <c r="A83" s="39">
        <v>80</v>
      </c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10"/>
      <c r="O83" s="10"/>
      <c r="P83" s="10"/>
      <c r="Q83" s="10"/>
    </row>
    <row r="84" spans="1:17">
      <c r="A84" s="35">
        <v>81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10"/>
      <c r="O84" s="10"/>
      <c r="P84" s="10"/>
      <c r="Q84" s="10"/>
    </row>
    <row r="85" spans="1:17">
      <c r="A85" s="35">
        <v>82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10"/>
      <c r="O85" s="10"/>
      <c r="P85" s="10"/>
      <c r="Q85" s="10"/>
    </row>
  </sheetData>
  <sheetProtection formatCells="0" formatColumns="0" formatRows="0" insertRows="0" insertColumns="0" insertHyperlinks="0" deleteColumns="0" deleteRows="0" sort="0" autoFilter="0" pivotTables="0"/>
  <mergeCells count="1">
    <mergeCell ref="A1:P1"/>
  </mergeCells>
  <pageMargins left="0.904861111111111" right="1.57430555555556" top="1" bottom="1" header="0.5" footer="0.5"/>
  <pageSetup paperSize="9" scale="61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WWO_wpscloud_20260320220154-fb57003c44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达标表</vt:lpstr>
      <vt:lpstr>现状表</vt:lpstr>
      <vt:lpstr>学生人数</vt:lpstr>
      <vt:lpstr>银龄对接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One more light</cp:lastModifiedBy>
  <dcterms:created xsi:type="dcterms:W3CDTF">2026-02-11T21:40:00Z</dcterms:created>
  <dcterms:modified xsi:type="dcterms:W3CDTF">2026-03-27T04:02:26Z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F94894A908AC48E1A00DD5C7965A7D23_12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